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akgov-my.sharepoint.com/personal/andersoncl_oakgov_com/Documents/Reports of Postive Cases and Identifying Close Contacts/"/>
    </mc:Choice>
  </mc:AlternateContent>
  <xr:revisionPtr revIDLastSave="2" documentId="114_{AF977579-6DA5-433B-AB18-12B782C6D158}" xr6:coauthVersionLast="45" xr6:coauthVersionMax="45" xr10:uidLastSave="{D59233F0-45FF-4FA5-BBD1-C5FAA8CC7880}"/>
  <workbookProtection workbookAlgorithmName="SHA-512" workbookHashValue="/SOlPW3EW0TYp5Vgs1lzc9fAYAqjZdhRb2NsJ2t9PDdDr5LbPD4SKIVHlciooiYVi0KHousmiXUTntcJX2Uj/g==" workbookSaltValue="RMOZnVM5hBh9O1ZNMJ1Oww==" workbookSpinCount="100000" lockStructure="1"/>
  <bookViews>
    <workbookView xWindow="-108" yWindow="-108" windowWidth="23256" windowHeight="12576" xr2:uid="{00000000-000D-0000-FFFF-FFFF00000000}"/>
  </bookViews>
  <sheets>
    <sheet name="Contact Sheet" sheetId="2" r:id="rId1"/>
    <sheet name="Sheet2" sheetId="4" r:id="rId2"/>
    <sheet name="Sheet1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H22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K6" i="2" l="1"/>
  <c r="G20" i="2"/>
  <c r="G21" i="2" l="1"/>
  <c r="H21" i="2" s="1"/>
  <c r="G45" i="4" l="1"/>
  <c r="H45" i="4" s="1"/>
  <c r="C45" i="4"/>
  <c r="G44" i="4"/>
  <c r="H44" i="4" s="1"/>
  <c r="C44" i="4"/>
  <c r="G43" i="4"/>
  <c r="H43" i="4" s="1"/>
  <c r="C43" i="4"/>
  <c r="G42" i="4"/>
  <c r="H42" i="4" s="1"/>
  <c r="C42" i="4"/>
  <c r="G41" i="4"/>
  <c r="H41" i="4" s="1"/>
  <c r="C41" i="4"/>
  <c r="G40" i="4"/>
  <c r="H40" i="4" s="1"/>
  <c r="C40" i="4"/>
  <c r="G39" i="4"/>
  <c r="H39" i="4" s="1"/>
  <c r="C39" i="4"/>
  <c r="G38" i="4"/>
  <c r="H38" i="4" s="1"/>
  <c r="C38" i="4"/>
  <c r="G37" i="4"/>
  <c r="H37" i="4" s="1"/>
  <c r="C37" i="4"/>
  <c r="G36" i="4"/>
  <c r="H36" i="4" s="1"/>
  <c r="C36" i="4"/>
  <c r="G35" i="4"/>
  <c r="H35" i="4" s="1"/>
  <c r="C35" i="4"/>
  <c r="G34" i="4"/>
  <c r="H34" i="4" s="1"/>
  <c r="C34" i="4"/>
  <c r="G33" i="4"/>
  <c r="H33" i="4" s="1"/>
  <c r="C33" i="4"/>
  <c r="G32" i="4"/>
  <c r="H32" i="4" s="1"/>
  <c r="C32" i="4"/>
  <c r="G31" i="4"/>
  <c r="H31" i="4" s="1"/>
  <c r="C31" i="4"/>
  <c r="G30" i="4"/>
  <c r="H30" i="4" s="1"/>
  <c r="C30" i="4"/>
  <c r="G29" i="4"/>
  <c r="H29" i="4" s="1"/>
  <c r="C29" i="4"/>
  <c r="G28" i="4"/>
  <c r="H28" i="4" s="1"/>
  <c r="C28" i="4"/>
  <c r="G27" i="4"/>
  <c r="H27" i="4" s="1"/>
  <c r="C27" i="4"/>
  <c r="G26" i="4"/>
  <c r="H26" i="4" s="1"/>
  <c r="C26" i="4"/>
  <c r="G25" i="4"/>
  <c r="H25" i="4" s="1"/>
  <c r="C25" i="4"/>
  <c r="G24" i="4"/>
  <c r="H24" i="4" s="1"/>
  <c r="C24" i="4"/>
  <c r="G23" i="4"/>
  <c r="H23" i="4" s="1"/>
  <c r="C23" i="4"/>
  <c r="G22" i="4"/>
  <c r="H22" i="4" s="1"/>
  <c r="C22" i="4"/>
  <c r="G21" i="4"/>
  <c r="H21" i="4" s="1"/>
  <c r="C21" i="4"/>
  <c r="J7" i="4"/>
  <c r="D4" i="4"/>
  <c r="D3" i="2" l="1"/>
  <c r="H20" i="2" l="1"/>
  <c r="C20" i="2" l="1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</calcChain>
</file>

<file path=xl/sharedStrings.xml><?xml version="1.0" encoding="utf-8"?>
<sst xmlns="http://schemas.openxmlformats.org/spreadsheetml/2006/main" count="101" uniqueCount="71">
  <si>
    <t>#</t>
  </si>
  <si>
    <t>Quarantine 
End Date</t>
  </si>
  <si>
    <t>Yes</t>
  </si>
  <si>
    <t>No</t>
  </si>
  <si>
    <t>Household</t>
  </si>
  <si>
    <t>Non-Household</t>
  </si>
  <si>
    <t xml:space="preserve">School: </t>
  </si>
  <si>
    <t>Cell</t>
  </si>
  <si>
    <t>Landline</t>
  </si>
  <si>
    <t>Date of 
Last Exposure</t>
  </si>
  <si>
    <t xml:space="preserve">Confirmed Case Name: </t>
  </si>
  <si>
    <t>Column1</t>
  </si>
  <si>
    <t xml:space="preserve">Confirmed Case DOB: </t>
  </si>
  <si>
    <r>
      <t>List contacts since this date:</t>
    </r>
    <r>
      <rPr>
        <sz val="12"/>
        <color theme="1"/>
        <rFont val="Calibri"/>
        <family val="2"/>
        <scheme val="minor"/>
      </rPr>
      <t xml:space="preserve">
(48 hours prior to date listed above.)</t>
    </r>
  </si>
  <si>
    <t>School Notes</t>
  </si>
  <si>
    <t>Return to School</t>
  </si>
  <si>
    <t>Once completed, please email this form to:</t>
  </si>
  <si>
    <t>ochd-k12schools@oakgov.com</t>
  </si>
  <si>
    <t>Close Contact Name
(ex. Last, First)</t>
  </si>
  <si>
    <t xml:space="preserve">MDSS ID (for OCHD use): </t>
  </si>
  <si>
    <t xml:space="preserve">School Contact Phone: </t>
  </si>
  <si>
    <t xml:space="preserve">School Contact Email: </t>
  </si>
  <si>
    <t xml:space="preserve">School Contact Name: </t>
  </si>
  <si>
    <t>Name/address of test location:</t>
  </si>
  <si>
    <r>
      <t xml:space="preserve">Symptom start date (mm/dd/yyyy):
</t>
    </r>
    <r>
      <rPr>
        <sz val="12"/>
        <color theme="1"/>
        <rFont val="Calibri"/>
        <family val="2"/>
        <scheme val="minor"/>
      </rPr>
      <t>(If asymptomatic, use test collection date.)</t>
    </r>
  </si>
  <si>
    <t xml:space="preserve">Today's Date (mm/dd/yyyy) : </t>
  </si>
  <si>
    <t>OCHD Notes</t>
  </si>
  <si>
    <t xml:space="preserve">Grade (if student): </t>
  </si>
  <si>
    <t xml:space="preserve">Teacher (if student): </t>
  </si>
  <si>
    <t>Role (if staff):</t>
  </si>
  <si>
    <t>Extracurriculars:</t>
  </si>
  <si>
    <t>Reporting Positive COVID-19 Cases and Identifying Close Contacts in Schools Spreadsheet</t>
  </si>
  <si>
    <t>Instructions</t>
  </si>
  <si>
    <t>1. Download the reporting form.</t>
  </si>
  <si>
    <t>3. Identify close contacts and document below.</t>
  </si>
  <si>
    <t>Doe, John</t>
  </si>
  <si>
    <t>Jane Doe</t>
  </si>
  <si>
    <t>248-858-1286</t>
  </si>
  <si>
    <t>Primary Phone Number</t>
  </si>
  <si>
    <t>2. Fill out the fields in the blue boxes (top portion of the form).</t>
  </si>
  <si>
    <t>If Minor: Parents Name</t>
  </si>
  <si>
    <t>4. Save the document. Give a unique a file name to ensure</t>
  </si>
  <si>
    <t>information is saved on the document.</t>
  </si>
  <si>
    <t>NOTE: Please use a different reporting form for each case.</t>
  </si>
  <si>
    <t>5. Email to ochd-k12schools@oakgov.com.</t>
  </si>
  <si>
    <t>Source of Exposure</t>
  </si>
  <si>
    <t>Classroom</t>
  </si>
  <si>
    <t>Bus</t>
  </si>
  <si>
    <t>Symptom start date (mm/dd/yyyy):</t>
  </si>
  <si>
    <t>(If asymptomatic, use test collection date.)</t>
  </si>
  <si>
    <t>List contacts since this date:</t>
  </si>
  <si>
    <t>(48 hours prior to date listed above.)</t>
  </si>
  <si>
    <t>5. Email to ochd-k12schools@oakgov.com</t>
  </si>
  <si>
    <t>3. Identify close contacts and document below</t>
  </si>
  <si>
    <t>2. Fill out the fields in the blue boxes (top portion of the form)</t>
  </si>
  <si>
    <t>1. Download the reporting form</t>
  </si>
  <si>
    <t>Lunch</t>
  </si>
  <si>
    <t>Recess</t>
  </si>
  <si>
    <t>School Activity-Specify in Notes</t>
  </si>
  <si>
    <t>Other-Specify in Notes</t>
  </si>
  <si>
    <t>Choose from List</t>
  </si>
  <si>
    <t>4. Save the document. Provide a unique file name to ensure information is saved correctly</t>
  </si>
  <si>
    <t xml:space="preserve">Case Phone Number: </t>
  </si>
  <si>
    <t>6.  Include the district and school name in the subject line</t>
  </si>
  <si>
    <t>Quarantine 
End Date*</t>
  </si>
  <si>
    <t>*Please note, quarantine may end after day 10, but students must continue to monitor for symptoms through day 14</t>
  </si>
  <si>
    <t>Confirmed Case Address:</t>
  </si>
  <si>
    <t xml:space="preserve">Grade &amp; Teacher (if student): </t>
  </si>
  <si>
    <t>Last Day Attended School:</t>
  </si>
  <si>
    <t>Household Member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</si>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</sst>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&lt;=9999999]###\-####;###\-###\-####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3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2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" fontId="2" fillId="0" borderId="0" xfId="0" applyNumberFormat="1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9" xfId="0" applyFont="1" applyBorder="1" applyAlignment="1" applyProtection="1">
      <alignment horizontal="left"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4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/>
    <xf numFmtId="0" fontId="1" fillId="5" borderId="9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14" fontId="3" fillId="5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Alignment="1">
      <alignment vertical="center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left" vertical="center"/>
      <protection locked="0"/>
    </xf>
    <xf numFmtId="0" fontId="3" fillId="5" borderId="8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1" fillId="5" borderId="9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vertical="center" wrapText="1"/>
    </xf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14" fontId="18" fillId="0" borderId="15" xfId="0" applyNumberFormat="1" applyFont="1" applyFill="1" applyBorder="1" applyAlignment="1" applyProtection="1">
      <alignment horizontal="center" vertical="center"/>
      <protection locked="0"/>
    </xf>
    <xf numFmtId="14" fontId="18" fillId="0" borderId="16" xfId="0" applyNumberFormat="1" applyFont="1" applyFill="1" applyBorder="1" applyAlignment="1" applyProtection="1">
      <alignment horizontal="center" vertical="center"/>
      <protection locked="0"/>
    </xf>
    <xf numFmtId="14" fontId="17" fillId="0" borderId="15" xfId="0" applyNumberFormat="1" applyFont="1" applyFill="1" applyBorder="1" applyAlignment="1" applyProtection="1">
      <alignment horizontal="center" vertical="center"/>
    </xf>
    <xf numFmtId="0" fontId="1" fillId="0" borderId="17" xfId="0" applyFont="1" applyBorder="1" applyAlignment="1">
      <alignment wrapText="1"/>
    </xf>
    <xf numFmtId="14" fontId="1" fillId="5" borderId="9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14" fontId="1" fillId="0" borderId="9" xfId="0" applyNumberFormat="1" applyFon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14" fontId="3" fillId="5" borderId="9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4" fontId="17" fillId="0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/>
    </xf>
    <xf numFmtId="0" fontId="4" fillId="3" borderId="0" xfId="0" applyFont="1" applyFill="1" applyAlignment="1">
      <alignment horizontal="center" vertical="center"/>
    </xf>
    <xf numFmtId="14" fontId="3" fillId="5" borderId="7" xfId="0" applyNumberFormat="1" applyFont="1" applyFill="1" applyBorder="1" applyAlignment="1" applyProtection="1">
      <alignment horizontal="left" vertical="center"/>
      <protection locked="0"/>
    </xf>
    <xf numFmtId="14" fontId="3" fillId="5" borderId="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18" xfId="0" applyFont="1" applyBorder="1" applyAlignment="1">
      <alignment horizontal="center" vertical="center"/>
    </xf>
    <xf numFmtId="14" fontId="10" fillId="0" borderId="18" xfId="0" applyNumberFormat="1" applyFont="1" applyFill="1" applyBorder="1" applyAlignment="1" applyProtection="1">
      <alignment horizontal="center" vertical="center"/>
    </xf>
    <xf numFmtId="14" fontId="10" fillId="0" borderId="19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1" fillId="5" borderId="9" xfId="0" applyNumberFormat="1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14" fontId="3" fillId="5" borderId="7" xfId="0" applyNumberFormat="1" applyFont="1" applyFill="1" applyBorder="1" applyAlignment="1" applyProtection="1">
      <alignment horizontal="left" vertical="center"/>
      <protection locked="0"/>
    </xf>
    <xf numFmtId="14" fontId="3" fillId="5" borderId="8" xfId="0" applyNumberFormat="1" applyFont="1" applyFill="1" applyBorder="1" applyAlignment="1" applyProtection="1">
      <alignment horizontal="left" vertical="center"/>
      <protection locked="0"/>
    </xf>
    <xf numFmtId="0" fontId="3" fillId="5" borderId="7" xfId="0" applyNumberFormat="1" applyFont="1" applyFill="1" applyBorder="1" applyAlignment="1" applyProtection="1">
      <alignment horizontal="left" vertical="center"/>
      <protection locked="0"/>
    </xf>
    <xf numFmtId="0" fontId="3" fillId="5" borderId="8" xfId="0" applyNumberFormat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 wrapText="1"/>
    </xf>
    <xf numFmtId="0" fontId="13" fillId="5" borderId="0" xfId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5" borderId="7" xfId="0" applyNumberFormat="1" applyFont="1" applyFill="1" applyBorder="1" applyAlignment="1" applyProtection="1">
      <alignment horizontal="left" vertical="center"/>
      <protection locked="0"/>
    </xf>
    <xf numFmtId="0" fontId="7" fillId="5" borderId="8" xfId="0" applyNumberFormat="1" applyFont="1" applyFill="1" applyBorder="1" applyAlignment="1" applyProtection="1">
      <alignment horizontal="left" vertical="center"/>
      <protection locked="0"/>
    </xf>
    <xf numFmtId="1" fontId="8" fillId="0" borderId="7" xfId="0" applyNumberFormat="1" applyFont="1" applyFill="1" applyBorder="1" applyAlignment="1" applyProtection="1">
      <alignment horizontal="left" vertical="center"/>
      <protection locked="0"/>
    </xf>
    <xf numFmtId="1" fontId="8" fillId="0" borderId="8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/>
    </xf>
    <xf numFmtId="164" fontId="3" fillId="5" borderId="7" xfId="0" applyNumberFormat="1" applyFont="1" applyFill="1" applyBorder="1" applyAlignment="1" applyProtection="1">
      <alignment horizontal="left" vertical="center"/>
      <protection locked="0"/>
    </xf>
    <xf numFmtId="164" fontId="3" fillId="5" borderId="8" xfId="0" applyNumberFormat="1" applyFont="1" applyFill="1" applyBorder="1" applyAlignment="1" applyProtection="1">
      <alignment horizontal="left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 applyProtection="1">
      <alignment horizontal="center" vertical="center"/>
    </xf>
    <xf numFmtId="14" fontId="10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9" fillId="5" borderId="5" xfId="0" applyNumberFormat="1" applyFont="1" applyFill="1" applyBorder="1" applyAlignment="1" applyProtection="1">
      <alignment horizontal="center" vertical="center"/>
      <protection locked="0"/>
    </xf>
    <xf numFmtId="14" fontId="9" fillId="5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4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mm/d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mm/d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mm/d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mm/d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[&lt;=9999999]###\-####;###\-###\-####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A19:K69" totalsRowShown="0" headerRowDxfId="30" dataDxfId="29">
  <tableColumns count="11">
    <tableColumn id="1" xr3:uid="{00000000-0010-0000-0000-000001000000}" name="#" dataDxfId="28"/>
    <tableColumn id="2" xr3:uid="{00000000-0010-0000-0000-000002000000}" name="Close Contact Name_x000a_(ex. Last, First)" dataDxfId="27"/>
    <tableColumn id="22" xr3:uid="{624558C2-59E6-4551-8493-6CF44BB42D61}" name="Column1" dataDxfId="26">
      <calculatedColumnFormula>ISBLANK(Table22[[#This Row],[Close Contact Name
(ex. Last, First)]])</calculatedColumnFormula>
    </tableColumn>
    <tableColumn id="23" xr3:uid="{B1DAA509-DD58-4A01-BA38-13331DC31FF5}" name="If Minor: Parents Name" dataDxfId="25"/>
    <tableColumn id="3" xr3:uid="{00000000-0010-0000-0000-000003000000}" name="Primary Phone Number" dataDxfId="24"/>
    <tableColumn id="6" xr3:uid="{00000000-0010-0000-0000-000006000000}" name="Date of _x000a_Last Exposure" dataDxfId="23"/>
    <tableColumn id="8" xr3:uid="{00000000-0010-0000-0000-000008000000}" name="Quarantine _x000a_End Date*" dataDxfId="22">
      <calculatedColumnFormula>IF(F20="","",F20+14)</calculatedColumnFormula>
    </tableColumn>
    <tableColumn id="20" xr3:uid="{071739DA-D693-3947-8E50-0934C019E3F4}" name="Return to School" dataDxfId="21">
      <calculatedColumnFormula>IF(Table22[[#This Row],[Quarantine 
End Date*]]="","",Table22[[#This Row],[Quarantine 
End Date*]]+1)</calculatedColumnFormula>
    </tableColumn>
    <tableColumn id="18" xr3:uid="{EA2E77FC-E305-4EB1-B88F-DF499244860C}" name="Source of Exposure" dataDxfId="20"/>
    <tableColumn id="13" xr3:uid="{00000000-0010-0000-0000-00000D000000}" name="School Notes" dataDxfId="19"/>
    <tableColumn id="17" xr3:uid="{11788844-8836-244B-AC99-38D18F1EB5D7}" name="OCHD Notes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6EFC4D-AA90-4D5C-81CE-D025B3BADAA3}" name="Table2" displayName="Table2" ref="Q19:Q26" totalsRowShown="0" headerRowDxfId="17" dataDxfId="16">
  <autoFilter ref="Q19:Q26" xr:uid="{12B2EBEF-F9DE-4244-B983-3ABD6689CE39}"/>
  <tableColumns count="1">
    <tableColumn id="1" xr3:uid="{0437234E-0934-40FE-8DC7-DC940138985B}" name="Column1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20DDC4-E3CC-41A0-8908-87F94E77CFC9}" name="Table225" displayName="Table225" ref="A20:J45" totalsRowShown="0" headerRowDxfId="11" dataDxfId="10">
  <tableColumns count="10">
    <tableColumn id="1" xr3:uid="{F8ED0ADE-52FF-4612-884E-123726FC7E14}" name="#" dataDxfId="9"/>
    <tableColumn id="2" xr3:uid="{C517EDDB-8EB9-47AB-9E84-240800EB2889}" name="Close Contact Name_x000a_(ex. Last, First)" dataDxfId="8"/>
    <tableColumn id="22" xr3:uid="{910867E8-90FC-43CA-A879-5CD104E71FD5}" name="Column1" dataDxfId="7">
      <calculatedColumnFormula>ISBLANK(Table225[[#This Row],[Close Contact Name
(ex. Last, First)]])</calculatedColumnFormula>
    </tableColumn>
    <tableColumn id="23" xr3:uid="{FE8FA843-EAA1-47B9-86EF-4B0D83354EDF}" name="If Minor: Parents Name" dataDxfId="6"/>
    <tableColumn id="3" xr3:uid="{7756E556-B256-4C5D-9B1E-39484DE0D6E6}" name="Primary Phone Number" dataDxfId="5"/>
    <tableColumn id="6" xr3:uid="{968601E6-7B05-42E8-96B5-AF224B1ECA45}" name="Date of _x000a_Last Exposure" dataDxfId="4"/>
    <tableColumn id="8" xr3:uid="{7F04FF69-C692-40DB-ABED-D4B541939D8F}" name="Quarantine _x000a_End Date" dataDxfId="3">
      <calculatedColumnFormula>IF(F21="","",F21+14)</calculatedColumnFormula>
    </tableColumn>
    <tableColumn id="20" xr3:uid="{801DD87D-0AA1-42AB-AC82-F59BDBC0619E}" name="Return to School" dataDxfId="2">
      <calculatedColumnFormula>IF(Table225[[#This Row],[Quarantine 
End Date]]="","",Table225[[#This Row],[Quarantine 
End Date]]+1)</calculatedColumnFormula>
    </tableColumn>
    <tableColumn id="13" xr3:uid="{397D0748-7C9A-417E-8371-085FA00BEDD5}" name="School Notes" dataDxfId="1"/>
    <tableColumn id="17" xr3:uid="{B1C5C270-A76B-4A4D-8688-A13543100763}" name="OCHD Not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chd-k12schools@oakgov.com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mailto:ochd-k12schools@oakgo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Q69"/>
  <sheetViews>
    <sheetView showGridLines="0" tabSelected="1" topLeftCell="B1" zoomScaleNormal="100" workbookViewId="0">
      <selection activeCell="K4" sqref="K4:K5"/>
    </sheetView>
  </sheetViews>
  <sheetFormatPr defaultColWidth="9.109375" defaultRowHeight="15.6" x14ac:dyDescent="0.3"/>
  <cols>
    <col min="1" max="1" width="4.33203125" style="5" bestFit="1" customWidth="1"/>
    <col min="2" max="2" width="27.33203125" style="6" customWidth="1"/>
    <col min="3" max="3" width="14.44140625" style="6" hidden="1" customWidth="1"/>
    <col min="4" max="4" width="27.109375" style="6" customWidth="1"/>
    <col min="5" max="5" width="19" style="37" bestFit="1" customWidth="1"/>
    <col min="6" max="6" width="17.88671875" style="6" customWidth="1"/>
    <col min="7" max="7" width="15.109375" style="2" customWidth="1"/>
    <col min="8" max="8" width="15.88671875" style="2" customWidth="1"/>
    <col min="9" max="9" width="16" style="3" customWidth="1"/>
    <col min="10" max="10" width="36" style="4" customWidth="1"/>
    <col min="11" max="11" width="31.88671875" style="6" customWidth="1"/>
    <col min="12" max="16" width="9.109375" style="6"/>
    <col min="17" max="17" width="9" style="6" hidden="1" customWidth="1"/>
    <col min="18" max="16384" width="9.109375" style="6"/>
  </cols>
  <sheetData>
    <row r="1" spans="1:12" ht="28.8" x14ac:dyDescent="0.3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s="28" customFormat="1" ht="28.8" x14ac:dyDescent="0.3">
      <c r="A2" s="104" t="s">
        <v>16</v>
      </c>
      <c r="B2" s="104"/>
      <c r="C2" s="104"/>
      <c r="D2" s="104"/>
      <c r="E2" s="104"/>
      <c r="F2" s="104"/>
      <c r="G2" s="104"/>
      <c r="H2" s="106" t="s">
        <v>17</v>
      </c>
      <c r="I2" s="106"/>
      <c r="J2" s="106"/>
      <c r="K2" s="65"/>
    </row>
    <row r="3" spans="1:12" ht="26.4" thickBot="1" x14ac:dyDescent="0.55000000000000004">
      <c r="A3" s="109" t="s">
        <v>25</v>
      </c>
      <c r="B3" s="109"/>
      <c r="C3" s="80"/>
      <c r="D3" s="26">
        <f ca="1">TODAY()</f>
        <v>44256</v>
      </c>
      <c r="E3" s="36"/>
      <c r="F3" s="35"/>
      <c r="G3" s="35"/>
      <c r="H3" s="35"/>
    </row>
    <row r="4" spans="1:12" ht="16.5" customHeight="1" thickBot="1" x14ac:dyDescent="0.35">
      <c r="A4" s="107" t="s">
        <v>10</v>
      </c>
      <c r="B4" s="108"/>
      <c r="C4" s="1"/>
      <c r="D4" s="102"/>
      <c r="E4" s="103"/>
      <c r="F4" s="57"/>
      <c r="G4" s="58"/>
      <c r="H4" s="56"/>
      <c r="I4" s="56"/>
      <c r="J4" s="60" t="s">
        <v>48</v>
      </c>
      <c r="K4" s="98" t="s">
        <v>70</v>
      </c>
    </row>
    <row r="5" spans="1:12" ht="16.5" customHeight="1" thickBot="1" x14ac:dyDescent="0.35">
      <c r="A5" s="22"/>
      <c r="B5" s="23" t="s">
        <v>12</v>
      </c>
      <c r="C5" s="24"/>
      <c r="D5" s="100"/>
      <c r="E5" s="101"/>
      <c r="G5" s="59"/>
      <c r="H5" s="59"/>
      <c r="I5" s="63"/>
      <c r="J5" s="61" t="s">
        <v>49</v>
      </c>
      <c r="K5" s="99"/>
    </row>
    <row r="6" spans="1:12" ht="16.5" customHeight="1" thickBot="1" x14ac:dyDescent="0.35">
      <c r="A6" s="75"/>
      <c r="B6" s="74" t="s">
        <v>66</v>
      </c>
      <c r="C6" s="73"/>
      <c r="D6" s="82"/>
      <c r="E6" s="83"/>
      <c r="G6" s="59"/>
      <c r="H6" s="59"/>
      <c r="I6" s="63"/>
      <c r="J6" s="62" t="s">
        <v>50</v>
      </c>
      <c r="K6" s="86" t="e">
        <f>IF(K4="","",K4-2)</f>
        <v>#VALUE!</v>
      </c>
    </row>
    <row r="7" spans="1:12" ht="16.5" customHeight="1" thickBot="1" x14ac:dyDescent="0.35">
      <c r="A7" s="68"/>
      <c r="B7" s="69" t="s">
        <v>62</v>
      </c>
      <c r="C7" s="70"/>
      <c r="D7" s="82"/>
      <c r="E7" s="83"/>
      <c r="G7" s="59"/>
      <c r="H7" s="59"/>
      <c r="I7" s="63"/>
      <c r="J7" s="79" t="s">
        <v>51</v>
      </c>
      <c r="K7" s="87"/>
    </row>
    <row r="8" spans="1:12" ht="16.5" customHeight="1" thickBot="1" x14ac:dyDescent="0.35">
      <c r="A8" s="68"/>
      <c r="B8" s="27" t="s">
        <v>19</v>
      </c>
      <c r="C8" s="25"/>
      <c r="D8" s="112"/>
      <c r="E8" s="113"/>
      <c r="F8" s="57"/>
      <c r="G8" s="114" t="s">
        <v>32</v>
      </c>
      <c r="H8" s="114"/>
      <c r="I8" s="59"/>
      <c r="J8" s="78"/>
      <c r="L8" s="94"/>
    </row>
    <row r="9" spans="1:12" ht="16.5" customHeight="1" thickBot="1" x14ac:dyDescent="0.35">
      <c r="A9" s="107" t="s">
        <v>67</v>
      </c>
      <c r="B9" s="108"/>
      <c r="C9" s="1"/>
      <c r="D9" s="110"/>
      <c r="E9" s="111"/>
      <c r="G9" s="114"/>
      <c r="H9" s="114"/>
      <c r="I9" s="6"/>
      <c r="J9" s="6"/>
      <c r="L9" s="94"/>
    </row>
    <row r="10" spans="1:12" ht="16.2" thickBot="1" x14ac:dyDescent="0.35">
      <c r="A10" s="29"/>
      <c r="B10" s="72" t="s">
        <v>29</v>
      </c>
      <c r="C10" s="29"/>
      <c r="D10" s="117"/>
      <c r="E10" s="118"/>
      <c r="F10" s="93" t="s">
        <v>55</v>
      </c>
      <c r="G10" s="94"/>
      <c r="H10" s="94"/>
      <c r="I10" s="94"/>
    </row>
    <row r="11" spans="1:12" ht="16.5" customHeight="1" thickBot="1" x14ac:dyDescent="0.35">
      <c r="A11" s="29"/>
      <c r="B11" s="29" t="s">
        <v>30</v>
      </c>
      <c r="C11" s="29"/>
      <c r="D11" s="102"/>
      <c r="E11" s="103"/>
      <c r="F11" s="93" t="s">
        <v>54</v>
      </c>
      <c r="G11" s="97"/>
      <c r="H11" s="97"/>
      <c r="I11" s="97"/>
    </row>
    <row r="12" spans="1:12" ht="16.2" thickBot="1" x14ac:dyDescent="0.35">
      <c r="A12" s="15"/>
      <c r="B12" s="15" t="s">
        <v>6</v>
      </c>
      <c r="C12" s="15"/>
      <c r="D12" s="102"/>
      <c r="E12" s="103"/>
      <c r="F12" s="89" t="s">
        <v>53</v>
      </c>
      <c r="G12" s="90"/>
      <c r="H12" s="90"/>
      <c r="I12" s="90"/>
      <c r="J12" s="105" t="s">
        <v>65</v>
      </c>
      <c r="K12" s="105"/>
    </row>
    <row r="13" spans="1:12" ht="16.2" thickBot="1" x14ac:dyDescent="0.35">
      <c r="A13" s="15"/>
      <c r="B13" s="15" t="s">
        <v>22</v>
      </c>
      <c r="C13" s="15"/>
      <c r="D13" s="102"/>
      <c r="E13" s="103"/>
      <c r="F13" s="95" t="s">
        <v>61</v>
      </c>
      <c r="G13" s="96"/>
      <c r="H13" s="96"/>
      <c r="I13" s="96"/>
      <c r="J13" s="105"/>
      <c r="K13" s="105"/>
    </row>
    <row r="14" spans="1:12" ht="16.2" thickBot="1" x14ac:dyDescent="0.35">
      <c r="A14" s="15"/>
      <c r="B14" s="15" t="s">
        <v>20</v>
      </c>
      <c r="C14" s="15"/>
      <c r="D14" s="115"/>
      <c r="E14" s="116"/>
      <c r="F14" s="95"/>
      <c r="G14" s="96"/>
      <c r="H14" s="96"/>
      <c r="I14" s="96"/>
    </row>
    <row r="15" spans="1:12" ht="16.2" thickBot="1" x14ac:dyDescent="0.35">
      <c r="A15" s="21"/>
      <c r="B15" s="21" t="s">
        <v>21</v>
      </c>
      <c r="C15" s="21"/>
      <c r="D15" s="102"/>
      <c r="E15" s="103"/>
      <c r="F15" s="93" t="s">
        <v>52</v>
      </c>
      <c r="G15" s="94"/>
      <c r="H15" s="94"/>
      <c r="I15" s="94"/>
    </row>
    <row r="16" spans="1:12" ht="16.2" thickBot="1" x14ac:dyDescent="0.35">
      <c r="A16" s="29"/>
      <c r="B16" s="15" t="s">
        <v>23</v>
      </c>
      <c r="C16" s="29"/>
      <c r="D16" s="117"/>
      <c r="E16" s="118"/>
      <c r="F16" s="93" t="s">
        <v>63</v>
      </c>
      <c r="G16" s="97"/>
      <c r="H16" s="97"/>
      <c r="I16" s="97"/>
    </row>
    <row r="17" spans="1:17" ht="18.600000000000001" thickBot="1" x14ac:dyDescent="0.35">
      <c r="A17" s="15"/>
      <c r="B17" s="84" t="s">
        <v>68</v>
      </c>
      <c r="C17" s="15"/>
      <c r="D17" s="100"/>
      <c r="E17" s="101"/>
      <c r="F17" s="91" t="s">
        <v>43</v>
      </c>
      <c r="G17" s="92"/>
      <c r="H17" s="92"/>
      <c r="I17" s="92"/>
    </row>
    <row r="19" spans="1:17" ht="31.2" x14ac:dyDescent="0.3">
      <c r="A19" s="13" t="s">
        <v>0</v>
      </c>
      <c r="B19" s="30" t="s">
        <v>18</v>
      </c>
      <c r="C19" s="10" t="s">
        <v>11</v>
      </c>
      <c r="D19" s="30" t="s">
        <v>40</v>
      </c>
      <c r="E19" s="48" t="s">
        <v>38</v>
      </c>
      <c r="F19" s="11" t="s">
        <v>9</v>
      </c>
      <c r="G19" s="76" t="s">
        <v>64</v>
      </c>
      <c r="H19" s="76" t="s">
        <v>15</v>
      </c>
      <c r="I19" s="71" t="s">
        <v>45</v>
      </c>
      <c r="J19" s="81" t="s">
        <v>14</v>
      </c>
      <c r="K19" s="54" t="s">
        <v>26</v>
      </c>
      <c r="Q19" s="28" t="s">
        <v>11</v>
      </c>
    </row>
    <row r="20" spans="1:17" ht="30" customHeight="1" x14ac:dyDescent="0.3">
      <c r="A20" s="14">
        <v>1</v>
      </c>
      <c r="B20" s="38">
        <v>12</v>
      </c>
      <c r="C20" s="39" t="b">
        <f>ISBLANK(Table22[[#This Row],[Close Contact Name
(ex. Last, First)]])</f>
        <v>0</v>
      </c>
      <c r="D20" s="38" t="s">
        <v>36</v>
      </c>
      <c r="E20" s="53" t="s">
        <v>37</v>
      </c>
      <c r="F20" s="40">
        <v>44155</v>
      </c>
      <c r="G20" s="77">
        <f>IF(F20="","",F20+10)</f>
        <v>44165</v>
      </c>
      <c r="H20" s="77">
        <f>IF(Table22[[#This Row],[Quarantine 
End Date*]]="","",Table22[[#This Row],[Quarantine 
End Date*]]+1)</f>
        <v>44166</v>
      </c>
      <c r="I20" s="64" t="s">
        <v>60</v>
      </c>
      <c r="J20" s="42"/>
      <c r="K20" s="49" t="s">
        <v>70</v>
      </c>
      <c r="Q20" s="28" t="s">
        <v>46</v>
      </c>
    </row>
    <row r="21" spans="1:17" ht="30" customHeight="1" x14ac:dyDescent="0.3">
      <c r="A21" s="14">
        <v>2</v>
      </c>
      <c r="B21" s="16"/>
      <c r="C21" s="16" t="b">
        <f>ISBLANK(Table22[[#This Row],[Close Contact Name
(ex. Last, First)]])</f>
        <v>1</v>
      </c>
      <c r="D21" s="16"/>
      <c r="E21" s="55"/>
      <c r="F21" s="66" t="s">
        <v>70</v>
      </c>
      <c r="G21" s="67" t="e">
        <f t="shared" ref="G21" si="0">IF(F21="","",F21+10)</f>
        <v>#VALUE!</v>
      </c>
      <c r="H21" s="67" t="e">
        <f>IF(Table22[[#This Row],[Quarantine 
End Date*]]="","",Table22[[#This Row],[Quarantine 
End Date*]]+1)</f>
        <v>#VALUE!</v>
      </c>
      <c r="I21" s="66"/>
      <c r="J21" s="19"/>
      <c r="K21" s="19"/>
      <c r="Q21" s="28" t="s">
        <v>47</v>
      </c>
    </row>
    <row r="22" spans="1:17" ht="30" customHeight="1" x14ac:dyDescent="0.3">
      <c r="A22" s="14">
        <v>3</v>
      </c>
      <c r="B22" s="16"/>
      <c r="C22" s="16" t="b">
        <f>ISBLANK(Table22[[#This Row],[Close Contact Name
(ex. Last, First)]])</f>
        <v>1</v>
      </c>
      <c r="D22" s="16"/>
      <c r="E22" s="55"/>
      <c r="F22" s="17"/>
      <c r="G22" s="67" t="str">
        <f>IF(F22="","",F22+10)</f>
        <v/>
      </c>
      <c r="H22" s="67" t="str">
        <f>IF(Table22[[#This Row],[Quarantine 
End Date*]]="","",Table22[[#This Row],[Quarantine 
End Date*]]+1)</f>
        <v/>
      </c>
      <c r="I22" s="66"/>
      <c r="J22" s="19"/>
      <c r="K22" s="19"/>
      <c r="Q22" s="28" t="s">
        <v>69</v>
      </c>
    </row>
    <row r="23" spans="1:17" ht="30" customHeight="1" x14ac:dyDescent="0.3">
      <c r="A23" s="14">
        <v>4</v>
      </c>
      <c r="B23" s="16"/>
      <c r="C23" s="16" t="b">
        <f>ISBLANK(Table22[[#This Row],[Close Contact Name
(ex. Last, First)]])</f>
        <v>1</v>
      </c>
      <c r="D23" s="16"/>
      <c r="E23" s="55"/>
      <c r="F23" s="17"/>
      <c r="G23" s="67" t="str">
        <f t="shared" ref="G23:G69" si="1">IF(F23="","",F23+10)</f>
        <v/>
      </c>
      <c r="H23" s="67" t="str">
        <f>IF(Table22[[#This Row],[Quarantine 
End Date*]]="","",Table22[[#This Row],[Quarantine 
End Date*]]+1)</f>
        <v/>
      </c>
      <c r="I23" s="66"/>
      <c r="J23" s="19"/>
      <c r="K23" s="19"/>
      <c r="Q23" s="28" t="s">
        <v>56</v>
      </c>
    </row>
    <row r="24" spans="1:17" ht="30" customHeight="1" x14ac:dyDescent="0.3">
      <c r="A24" s="14">
        <v>5</v>
      </c>
      <c r="B24" s="16"/>
      <c r="C24" s="16" t="b">
        <f>ISBLANK(Table22[[#This Row],[Close Contact Name
(ex. Last, First)]])</f>
        <v>1</v>
      </c>
      <c r="D24" s="16"/>
      <c r="E24" s="55"/>
      <c r="F24" s="17"/>
      <c r="G24" s="67" t="str">
        <f t="shared" si="1"/>
        <v/>
      </c>
      <c r="H24" s="67" t="str">
        <f>IF(Table22[[#This Row],[Quarantine 
End Date*]]="","",Table22[[#This Row],[Quarantine 
End Date*]]+1)</f>
        <v/>
      </c>
      <c r="I24" s="66"/>
      <c r="J24" s="19"/>
      <c r="K24" s="19"/>
      <c r="Q24" s="28" t="s">
        <v>57</v>
      </c>
    </row>
    <row r="25" spans="1:17" ht="30" customHeight="1" x14ac:dyDescent="0.3">
      <c r="A25" s="14">
        <v>6</v>
      </c>
      <c r="B25" s="16"/>
      <c r="C25" s="16" t="b">
        <f>ISBLANK(Table22[[#This Row],[Close Contact Name
(ex. Last, First)]])</f>
        <v>1</v>
      </c>
      <c r="D25" s="16"/>
      <c r="E25" s="55"/>
      <c r="F25" s="17"/>
      <c r="G25" s="67" t="str">
        <f t="shared" si="1"/>
        <v/>
      </c>
      <c r="H25" s="67" t="str">
        <f>IF(Table22[[#This Row],[Quarantine 
End Date*]]="","",Table22[[#This Row],[Quarantine 
End Date*]]+1)</f>
        <v/>
      </c>
      <c r="I25" s="66"/>
      <c r="J25" s="19"/>
      <c r="K25" s="19"/>
      <c r="Q25" s="28" t="s">
        <v>58</v>
      </c>
    </row>
    <row r="26" spans="1:17" ht="30" customHeight="1" x14ac:dyDescent="0.3">
      <c r="A26" s="14">
        <v>7</v>
      </c>
      <c r="B26" s="16"/>
      <c r="C26" s="16" t="b">
        <f>ISBLANK(Table22[[#This Row],[Close Contact Name
(ex. Last, First)]])</f>
        <v>1</v>
      </c>
      <c r="D26" s="16"/>
      <c r="E26" s="55"/>
      <c r="F26" s="17"/>
      <c r="G26" s="67" t="str">
        <f t="shared" si="1"/>
        <v/>
      </c>
      <c r="H26" s="67" t="str">
        <f>IF(Table22[[#This Row],[Quarantine 
End Date*]]="","",Table22[[#This Row],[Quarantine 
End Date*]]+1)</f>
        <v/>
      </c>
      <c r="I26" s="66"/>
      <c r="J26" s="19"/>
      <c r="K26" s="19"/>
      <c r="Q26" s="28" t="s">
        <v>59</v>
      </c>
    </row>
    <row r="27" spans="1:17" ht="30" customHeight="1" x14ac:dyDescent="0.3">
      <c r="A27" s="14">
        <v>8</v>
      </c>
      <c r="B27" s="16"/>
      <c r="C27" s="16" t="b">
        <f>ISBLANK(Table22[[#This Row],[Close Contact Name
(ex. Last, First)]])</f>
        <v>1</v>
      </c>
      <c r="D27" s="16"/>
      <c r="E27" s="55"/>
      <c r="F27" s="17"/>
      <c r="G27" s="67" t="str">
        <f t="shared" si="1"/>
        <v/>
      </c>
      <c r="H27" s="67" t="str">
        <f>IF(Table22[[#This Row],[Quarantine 
End Date*]]="","",Table22[[#This Row],[Quarantine 
End Date*]]+1)</f>
        <v/>
      </c>
      <c r="I27" s="66"/>
      <c r="J27" s="19"/>
      <c r="K27" s="19"/>
    </row>
    <row r="28" spans="1:17" ht="30" customHeight="1" x14ac:dyDescent="0.3">
      <c r="A28" s="14">
        <v>9</v>
      </c>
      <c r="B28" s="16"/>
      <c r="C28" s="16" t="b">
        <f>ISBLANK(Table22[[#This Row],[Close Contact Name
(ex. Last, First)]])</f>
        <v>1</v>
      </c>
      <c r="D28" s="16"/>
      <c r="E28" s="55"/>
      <c r="F28" s="17"/>
      <c r="G28" s="67" t="str">
        <f t="shared" si="1"/>
        <v/>
      </c>
      <c r="H28" s="67" t="str">
        <f>IF(Table22[[#This Row],[Quarantine 
End Date*]]="","",Table22[[#This Row],[Quarantine 
End Date*]]+1)</f>
        <v/>
      </c>
      <c r="I28" s="66"/>
      <c r="J28" s="19"/>
      <c r="K28" s="19"/>
    </row>
    <row r="29" spans="1:17" ht="30" customHeight="1" x14ac:dyDescent="0.3">
      <c r="A29" s="14">
        <v>10</v>
      </c>
      <c r="B29" s="16"/>
      <c r="C29" s="16" t="b">
        <f>ISBLANK(Table22[[#This Row],[Close Contact Name
(ex. Last, First)]])</f>
        <v>1</v>
      </c>
      <c r="D29" s="16"/>
      <c r="E29" s="55"/>
      <c r="F29" s="17"/>
      <c r="G29" s="67" t="str">
        <f t="shared" si="1"/>
        <v/>
      </c>
      <c r="H29" s="67" t="str">
        <f>IF(Table22[[#This Row],[Quarantine 
End Date*]]="","",Table22[[#This Row],[Quarantine 
End Date*]]+1)</f>
        <v/>
      </c>
      <c r="I29" s="66"/>
      <c r="J29" s="19"/>
      <c r="K29" s="19"/>
    </row>
    <row r="30" spans="1:17" ht="30" customHeight="1" x14ac:dyDescent="0.3">
      <c r="A30" s="14">
        <v>11</v>
      </c>
      <c r="B30" s="16"/>
      <c r="C30" s="16" t="b">
        <f>ISBLANK(Table22[[#This Row],[Close Contact Name
(ex. Last, First)]])</f>
        <v>1</v>
      </c>
      <c r="D30" s="16"/>
      <c r="E30" s="55"/>
      <c r="F30" s="17"/>
      <c r="G30" s="67" t="str">
        <f t="shared" si="1"/>
        <v/>
      </c>
      <c r="H30" s="67" t="str">
        <f>IF(Table22[[#This Row],[Quarantine 
End Date*]]="","",Table22[[#This Row],[Quarantine 
End Date*]]+1)</f>
        <v/>
      </c>
      <c r="I30" s="66"/>
      <c r="J30" s="19"/>
      <c r="K30" s="19"/>
    </row>
    <row r="31" spans="1:17" ht="30" customHeight="1" x14ac:dyDescent="0.3">
      <c r="A31" s="14">
        <v>12</v>
      </c>
      <c r="B31" s="16"/>
      <c r="C31" s="16" t="b">
        <f>ISBLANK(Table22[[#This Row],[Close Contact Name
(ex. Last, First)]])</f>
        <v>1</v>
      </c>
      <c r="D31" s="16"/>
      <c r="E31" s="55"/>
      <c r="F31" s="17"/>
      <c r="G31" s="67" t="str">
        <f t="shared" si="1"/>
        <v/>
      </c>
      <c r="H31" s="67" t="str">
        <f>IF(Table22[[#This Row],[Quarantine 
End Date*]]="","",Table22[[#This Row],[Quarantine 
End Date*]]+1)</f>
        <v/>
      </c>
      <c r="I31" s="66"/>
      <c r="J31" s="19"/>
      <c r="K31" s="19"/>
    </row>
    <row r="32" spans="1:17" ht="30" customHeight="1" x14ac:dyDescent="0.3">
      <c r="A32" s="14">
        <v>13</v>
      </c>
      <c r="B32" s="16"/>
      <c r="C32" s="16" t="b">
        <f>ISBLANK(Table22[[#This Row],[Close Contact Name
(ex. Last, First)]])</f>
        <v>1</v>
      </c>
      <c r="D32" s="16"/>
      <c r="E32" s="55"/>
      <c r="F32" s="17"/>
      <c r="G32" s="67" t="str">
        <f t="shared" si="1"/>
        <v/>
      </c>
      <c r="H32" s="67" t="str">
        <f>IF(Table22[[#This Row],[Quarantine 
End Date*]]="","",Table22[[#This Row],[Quarantine 
End Date*]]+1)</f>
        <v/>
      </c>
      <c r="I32" s="66"/>
      <c r="J32" s="19"/>
      <c r="K32" s="19"/>
    </row>
    <row r="33" spans="1:11" ht="30" customHeight="1" x14ac:dyDescent="0.3">
      <c r="A33" s="14">
        <v>14</v>
      </c>
      <c r="B33" s="16"/>
      <c r="C33" s="16" t="b">
        <f>ISBLANK(Table22[[#This Row],[Close Contact Name
(ex. Last, First)]])</f>
        <v>1</v>
      </c>
      <c r="D33" s="16"/>
      <c r="E33" s="55"/>
      <c r="F33" s="17"/>
      <c r="G33" s="67" t="str">
        <f t="shared" si="1"/>
        <v/>
      </c>
      <c r="H33" s="67" t="str">
        <f>IF(Table22[[#This Row],[Quarantine 
End Date*]]="","",Table22[[#This Row],[Quarantine 
End Date*]]+1)</f>
        <v/>
      </c>
      <c r="I33" s="66"/>
      <c r="J33" s="19"/>
      <c r="K33" s="19"/>
    </row>
    <row r="34" spans="1:11" ht="30" customHeight="1" x14ac:dyDescent="0.3">
      <c r="A34" s="14">
        <v>15</v>
      </c>
      <c r="B34" s="16"/>
      <c r="C34" s="16" t="b">
        <f>ISBLANK(Table22[[#This Row],[Close Contact Name
(ex. Last, First)]])</f>
        <v>1</v>
      </c>
      <c r="D34" s="16"/>
      <c r="E34" s="55"/>
      <c r="F34" s="17"/>
      <c r="G34" s="67" t="str">
        <f t="shared" si="1"/>
        <v/>
      </c>
      <c r="H34" s="67" t="str">
        <f>IF(Table22[[#This Row],[Quarantine 
End Date*]]="","",Table22[[#This Row],[Quarantine 
End Date*]]+1)</f>
        <v/>
      </c>
      <c r="I34" s="66"/>
      <c r="J34" s="19"/>
      <c r="K34" s="19"/>
    </row>
    <row r="35" spans="1:11" ht="30" customHeight="1" x14ac:dyDescent="0.3">
      <c r="A35" s="14">
        <v>16</v>
      </c>
      <c r="B35" s="16"/>
      <c r="C35" s="16" t="b">
        <f>ISBLANK(Table22[[#This Row],[Close Contact Name
(ex. Last, First)]])</f>
        <v>1</v>
      </c>
      <c r="D35" s="16"/>
      <c r="E35" s="55"/>
      <c r="F35" s="17"/>
      <c r="G35" s="67" t="str">
        <f t="shared" si="1"/>
        <v/>
      </c>
      <c r="H35" s="67" t="str">
        <f>IF(Table22[[#This Row],[Quarantine 
End Date*]]="","",Table22[[#This Row],[Quarantine 
End Date*]]+1)</f>
        <v/>
      </c>
      <c r="I35" s="66"/>
      <c r="J35" s="19"/>
      <c r="K35" s="19"/>
    </row>
    <row r="36" spans="1:11" ht="30" customHeight="1" x14ac:dyDescent="0.3">
      <c r="A36" s="14">
        <v>17</v>
      </c>
      <c r="B36" s="16"/>
      <c r="C36" s="16" t="b">
        <f>ISBLANK(Table22[[#This Row],[Close Contact Name
(ex. Last, First)]])</f>
        <v>1</v>
      </c>
      <c r="D36" s="16"/>
      <c r="E36" s="55"/>
      <c r="F36" s="17"/>
      <c r="G36" s="67" t="str">
        <f t="shared" si="1"/>
        <v/>
      </c>
      <c r="H36" s="67" t="str">
        <f>IF(Table22[[#This Row],[Quarantine 
End Date*]]="","",Table22[[#This Row],[Quarantine 
End Date*]]+1)</f>
        <v/>
      </c>
      <c r="I36" s="66"/>
      <c r="J36" s="19"/>
      <c r="K36" s="19"/>
    </row>
    <row r="37" spans="1:11" ht="30" customHeight="1" x14ac:dyDescent="0.3">
      <c r="A37" s="14">
        <v>18</v>
      </c>
      <c r="B37" s="16"/>
      <c r="C37" s="16" t="b">
        <f>ISBLANK(Table22[[#This Row],[Close Contact Name
(ex. Last, First)]])</f>
        <v>1</v>
      </c>
      <c r="D37" s="16"/>
      <c r="E37" s="55"/>
      <c r="F37" s="17"/>
      <c r="G37" s="67" t="str">
        <f t="shared" si="1"/>
        <v/>
      </c>
      <c r="H37" s="67" t="str">
        <f>IF(Table22[[#This Row],[Quarantine 
End Date*]]="","",Table22[[#This Row],[Quarantine 
End Date*]]+1)</f>
        <v/>
      </c>
      <c r="I37" s="66"/>
      <c r="J37" s="19"/>
      <c r="K37" s="19"/>
    </row>
    <row r="38" spans="1:11" ht="30" customHeight="1" x14ac:dyDescent="0.3">
      <c r="A38" s="14">
        <v>19</v>
      </c>
      <c r="B38" s="16"/>
      <c r="C38" s="16" t="b">
        <f>ISBLANK(Table22[[#This Row],[Close Contact Name
(ex. Last, First)]])</f>
        <v>1</v>
      </c>
      <c r="D38" s="16"/>
      <c r="E38" s="55"/>
      <c r="F38" s="17"/>
      <c r="G38" s="67" t="str">
        <f t="shared" si="1"/>
        <v/>
      </c>
      <c r="H38" s="67" t="str">
        <f>IF(Table22[[#This Row],[Quarantine 
End Date*]]="","",Table22[[#This Row],[Quarantine 
End Date*]]+1)</f>
        <v/>
      </c>
      <c r="I38" s="66"/>
      <c r="J38" s="19"/>
      <c r="K38" s="19"/>
    </row>
    <row r="39" spans="1:11" ht="30" customHeight="1" x14ac:dyDescent="0.3">
      <c r="A39" s="14">
        <v>20</v>
      </c>
      <c r="B39" s="16"/>
      <c r="C39" s="16" t="b">
        <f>ISBLANK(Table22[[#This Row],[Close Contact Name
(ex. Last, First)]])</f>
        <v>1</v>
      </c>
      <c r="D39" s="16"/>
      <c r="E39" s="55"/>
      <c r="F39" s="17"/>
      <c r="G39" s="67" t="str">
        <f t="shared" si="1"/>
        <v/>
      </c>
      <c r="H39" s="67" t="str">
        <f>IF(Table22[[#This Row],[Quarantine 
End Date*]]="","",Table22[[#This Row],[Quarantine 
End Date*]]+1)</f>
        <v/>
      </c>
      <c r="I39" s="66"/>
      <c r="J39" s="19"/>
      <c r="K39" s="19"/>
    </row>
    <row r="40" spans="1:11" ht="30" customHeight="1" x14ac:dyDescent="0.3">
      <c r="A40" s="14">
        <v>21</v>
      </c>
      <c r="B40" s="16"/>
      <c r="C40" s="16" t="b">
        <f>ISBLANK(Table22[[#This Row],[Close Contact Name
(ex. Last, First)]])</f>
        <v>1</v>
      </c>
      <c r="D40" s="16"/>
      <c r="E40" s="55"/>
      <c r="F40" s="17"/>
      <c r="G40" s="67" t="str">
        <f t="shared" si="1"/>
        <v/>
      </c>
      <c r="H40" s="67" t="str">
        <f>IF(Table22[[#This Row],[Quarantine 
End Date*]]="","",Table22[[#This Row],[Quarantine 
End Date*]]+1)</f>
        <v/>
      </c>
      <c r="I40" s="66"/>
      <c r="J40" s="19"/>
      <c r="K40" s="19"/>
    </row>
    <row r="41" spans="1:11" ht="30" customHeight="1" x14ac:dyDescent="0.3">
      <c r="A41" s="14">
        <v>22</v>
      </c>
      <c r="B41" s="16"/>
      <c r="C41" s="16" t="b">
        <f>ISBLANK(Table22[[#This Row],[Close Contact Name
(ex. Last, First)]])</f>
        <v>1</v>
      </c>
      <c r="D41" s="16"/>
      <c r="E41" s="55"/>
      <c r="F41" s="17"/>
      <c r="G41" s="67" t="str">
        <f t="shared" si="1"/>
        <v/>
      </c>
      <c r="H41" s="67" t="str">
        <f>IF(Table22[[#This Row],[Quarantine 
End Date*]]="","",Table22[[#This Row],[Quarantine 
End Date*]]+1)</f>
        <v/>
      </c>
      <c r="I41" s="66"/>
      <c r="J41" s="19"/>
      <c r="K41" s="19"/>
    </row>
    <row r="42" spans="1:11" ht="30" customHeight="1" x14ac:dyDescent="0.3">
      <c r="A42" s="14">
        <v>23</v>
      </c>
      <c r="B42" s="16"/>
      <c r="C42" s="16" t="b">
        <f>ISBLANK(Table22[[#This Row],[Close Contact Name
(ex. Last, First)]])</f>
        <v>1</v>
      </c>
      <c r="D42" s="16"/>
      <c r="E42" s="55"/>
      <c r="F42" s="17"/>
      <c r="G42" s="67" t="str">
        <f t="shared" si="1"/>
        <v/>
      </c>
      <c r="H42" s="67" t="str">
        <f>IF(Table22[[#This Row],[Quarantine 
End Date*]]="","",Table22[[#This Row],[Quarantine 
End Date*]]+1)</f>
        <v/>
      </c>
      <c r="I42" s="66"/>
      <c r="J42" s="19"/>
      <c r="K42" s="19"/>
    </row>
    <row r="43" spans="1:11" ht="30" customHeight="1" x14ac:dyDescent="0.3">
      <c r="A43" s="14">
        <v>24</v>
      </c>
      <c r="B43" s="16"/>
      <c r="C43" s="16" t="b">
        <f>ISBLANK(Table22[[#This Row],[Close Contact Name
(ex. Last, First)]])</f>
        <v>1</v>
      </c>
      <c r="D43" s="16"/>
      <c r="E43" s="55"/>
      <c r="F43" s="17"/>
      <c r="G43" s="67" t="str">
        <f t="shared" si="1"/>
        <v/>
      </c>
      <c r="H43" s="67" t="str">
        <f>IF(Table22[[#This Row],[Quarantine 
End Date*]]="","",Table22[[#This Row],[Quarantine 
End Date*]]+1)</f>
        <v/>
      </c>
      <c r="I43" s="66"/>
      <c r="J43" s="19"/>
      <c r="K43" s="19"/>
    </row>
    <row r="44" spans="1:11" ht="30" customHeight="1" x14ac:dyDescent="0.3">
      <c r="A44" s="14">
        <v>25</v>
      </c>
      <c r="B44" s="16"/>
      <c r="C44" s="16" t="b">
        <f>ISBLANK(Table22[[#This Row],[Close Contact Name
(ex. Last, First)]])</f>
        <v>1</v>
      </c>
      <c r="D44" s="16"/>
      <c r="E44" s="55"/>
      <c r="F44" s="17"/>
      <c r="G44" s="67" t="str">
        <f t="shared" si="1"/>
        <v/>
      </c>
      <c r="H44" s="67" t="str">
        <f>IF(Table22[[#This Row],[Quarantine 
End Date*]]="","",Table22[[#This Row],[Quarantine 
End Date*]]+1)</f>
        <v/>
      </c>
      <c r="I44" s="66"/>
      <c r="J44" s="19"/>
      <c r="K44" s="19"/>
    </row>
    <row r="45" spans="1:11" ht="30" customHeight="1" x14ac:dyDescent="0.3">
      <c r="A45" s="14">
        <v>26</v>
      </c>
      <c r="B45" s="16"/>
      <c r="C45" s="16" t="b">
        <f>ISBLANK(Table22[[#This Row],[Close Contact Name
(ex. Last, First)]])</f>
        <v>1</v>
      </c>
      <c r="D45" s="16"/>
      <c r="E45" s="55"/>
      <c r="F45" s="17"/>
      <c r="G45" s="67" t="str">
        <f t="shared" si="1"/>
        <v/>
      </c>
      <c r="H45" s="67" t="str">
        <f>IF(Table22[[#This Row],[Quarantine 
End Date*]]="","",Table22[[#This Row],[Quarantine 
End Date*]]+1)</f>
        <v/>
      </c>
      <c r="I45" s="66"/>
      <c r="J45" s="19"/>
      <c r="K45" s="19"/>
    </row>
    <row r="46" spans="1:11" ht="30" customHeight="1" x14ac:dyDescent="0.3">
      <c r="A46" s="14">
        <v>27</v>
      </c>
      <c r="B46" s="16"/>
      <c r="C46" s="16" t="b">
        <f>ISBLANK(Table22[[#This Row],[Close Contact Name
(ex. Last, First)]])</f>
        <v>1</v>
      </c>
      <c r="D46" s="16"/>
      <c r="E46" s="55"/>
      <c r="F46" s="17"/>
      <c r="G46" s="67" t="str">
        <f t="shared" si="1"/>
        <v/>
      </c>
      <c r="H46" s="67" t="str">
        <f>IF(Table22[[#This Row],[Quarantine 
End Date*]]="","",Table22[[#This Row],[Quarantine 
End Date*]]+1)</f>
        <v/>
      </c>
      <c r="I46" s="66"/>
      <c r="J46" s="19"/>
      <c r="K46" s="19"/>
    </row>
    <row r="47" spans="1:11" ht="30" customHeight="1" x14ac:dyDescent="0.3">
      <c r="A47" s="14">
        <v>28</v>
      </c>
      <c r="B47" s="16"/>
      <c r="C47" s="16" t="b">
        <f>ISBLANK(Table22[[#This Row],[Close Contact Name
(ex. Last, First)]])</f>
        <v>1</v>
      </c>
      <c r="D47" s="16"/>
      <c r="E47" s="55"/>
      <c r="F47" s="17"/>
      <c r="G47" s="67" t="str">
        <f t="shared" si="1"/>
        <v/>
      </c>
      <c r="H47" s="67" t="str">
        <f>IF(Table22[[#This Row],[Quarantine 
End Date*]]="","",Table22[[#This Row],[Quarantine 
End Date*]]+1)</f>
        <v/>
      </c>
      <c r="I47" s="66"/>
      <c r="J47" s="19"/>
      <c r="K47" s="19"/>
    </row>
    <row r="48" spans="1:11" ht="30" customHeight="1" x14ac:dyDescent="0.3">
      <c r="A48" s="14">
        <v>29</v>
      </c>
      <c r="B48" s="16"/>
      <c r="C48" s="16" t="b">
        <f>ISBLANK(Table22[[#This Row],[Close Contact Name
(ex. Last, First)]])</f>
        <v>1</v>
      </c>
      <c r="D48" s="16"/>
      <c r="E48" s="55"/>
      <c r="F48" s="17"/>
      <c r="G48" s="67" t="str">
        <f t="shared" si="1"/>
        <v/>
      </c>
      <c r="H48" s="67" t="str">
        <f>IF(Table22[[#This Row],[Quarantine 
End Date*]]="","",Table22[[#This Row],[Quarantine 
End Date*]]+1)</f>
        <v/>
      </c>
      <c r="I48" s="66"/>
      <c r="J48" s="19"/>
      <c r="K48" s="19"/>
    </row>
    <row r="49" spans="1:11" ht="30" customHeight="1" x14ac:dyDescent="0.3">
      <c r="A49" s="14">
        <v>30</v>
      </c>
      <c r="B49" s="16"/>
      <c r="C49" s="16" t="b">
        <f>ISBLANK(Table22[[#This Row],[Close Contact Name
(ex. Last, First)]])</f>
        <v>1</v>
      </c>
      <c r="D49" s="16"/>
      <c r="E49" s="55"/>
      <c r="F49" s="17"/>
      <c r="G49" s="67" t="str">
        <f t="shared" si="1"/>
        <v/>
      </c>
      <c r="H49" s="67" t="str">
        <f>IF(Table22[[#This Row],[Quarantine 
End Date*]]="","",Table22[[#This Row],[Quarantine 
End Date*]]+1)</f>
        <v/>
      </c>
      <c r="I49" s="66"/>
      <c r="J49" s="19"/>
      <c r="K49" s="19"/>
    </row>
    <row r="50" spans="1:11" ht="30" customHeight="1" x14ac:dyDescent="0.3">
      <c r="A50" s="14">
        <v>31</v>
      </c>
      <c r="B50" s="16"/>
      <c r="C50" s="16" t="b">
        <f>ISBLANK(Table22[[#This Row],[Close Contact Name
(ex. Last, First)]])</f>
        <v>1</v>
      </c>
      <c r="D50" s="16"/>
      <c r="E50" s="55"/>
      <c r="F50" s="17"/>
      <c r="G50" s="67" t="str">
        <f t="shared" si="1"/>
        <v/>
      </c>
      <c r="H50" s="67" t="str">
        <f>IF(Table22[[#This Row],[Quarantine 
End Date*]]="","",Table22[[#This Row],[Quarantine 
End Date*]]+1)</f>
        <v/>
      </c>
      <c r="I50" s="66"/>
      <c r="J50" s="19"/>
      <c r="K50" s="19"/>
    </row>
    <row r="51" spans="1:11" ht="30" customHeight="1" x14ac:dyDescent="0.3">
      <c r="A51" s="14">
        <v>32</v>
      </c>
      <c r="B51" s="16"/>
      <c r="C51" s="16" t="b">
        <f>ISBLANK(Table22[[#This Row],[Close Contact Name
(ex. Last, First)]])</f>
        <v>1</v>
      </c>
      <c r="D51" s="16"/>
      <c r="E51" s="55"/>
      <c r="F51" s="17"/>
      <c r="G51" s="67" t="str">
        <f t="shared" si="1"/>
        <v/>
      </c>
      <c r="H51" s="67" t="str">
        <f>IF(Table22[[#This Row],[Quarantine 
End Date*]]="","",Table22[[#This Row],[Quarantine 
End Date*]]+1)</f>
        <v/>
      </c>
      <c r="I51" s="66"/>
      <c r="J51" s="19"/>
      <c r="K51" s="19"/>
    </row>
    <row r="52" spans="1:11" ht="30" customHeight="1" x14ac:dyDescent="0.3">
      <c r="A52" s="14">
        <v>33</v>
      </c>
      <c r="B52" s="16"/>
      <c r="C52" s="16" t="b">
        <f>ISBLANK(Table22[[#This Row],[Close Contact Name
(ex. Last, First)]])</f>
        <v>1</v>
      </c>
      <c r="D52" s="16"/>
      <c r="E52" s="55"/>
      <c r="F52" s="17"/>
      <c r="G52" s="67" t="str">
        <f t="shared" si="1"/>
        <v/>
      </c>
      <c r="H52" s="67" t="str">
        <f>IF(Table22[[#This Row],[Quarantine 
End Date*]]="","",Table22[[#This Row],[Quarantine 
End Date*]]+1)</f>
        <v/>
      </c>
      <c r="I52" s="66"/>
      <c r="J52" s="19"/>
      <c r="K52" s="19"/>
    </row>
    <row r="53" spans="1:11" ht="30" customHeight="1" x14ac:dyDescent="0.3">
      <c r="A53" s="14">
        <v>34</v>
      </c>
      <c r="B53" s="16"/>
      <c r="C53" s="16" t="b">
        <f>ISBLANK(Table22[[#This Row],[Close Contact Name
(ex. Last, First)]])</f>
        <v>1</v>
      </c>
      <c r="D53" s="16"/>
      <c r="E53" s="55"/>
      <c r="F53" s="17"/>
      <c r="G53" s="67" t="str">
        <f t="shared" si="1"/>
        <v/>
      </c>
      <c r="H53" s="67" t="str">
        <f>IF(Table22[[#This Row],[Quarantine 
End Date*]]="","",Table22[[#This Row],[Quarantine 
End Date*]]+1)</f>
        <v/>
      </c>
      <c r="I53" s="66"/>
      <c r="J53" s="19"/>
      <c r="K53" s="19"/>
    </row>
    <row r="54" spans="1:11" ht="30" customHeight="1" x14ac:dyDescent="0.3">
      <c r="A54" s="14">
        <v>35</v>
      </c>
      <c r="B54" s="16"/>
      <c r="C54" s="16" t="b">
        <f>ISBLANK(Table22[[#This Row],[Close Contact Name
(ex. Last, First)]])</f>
        <v>1</v>
      </c>
      <c r="D54" s="16"/>
      <c r="E54" s="55"/>
      <c r="F54" s="17"/>
      <c r="G54" s="67" t="str">
        <f t="shared" si="1"/>
        <v/>
      </c>
      <c r="H54" s="67" t="str">
        <f>IF(Table22[[#This Row],[Quarantine 
End Date*]]="","",Table22[[#This Row],[Quarantine 
End Date*]]+1)</f>
        <v/>
      </c>
      <c r="I54" s="66"/>
      <c r="J54" s="19"/>
      <c r="K54" s="19"/>
    </row>
    <row r="55" spans="1:11" ht="30" customHeight="1" x14ac:dyDescent="0.3">
      <c r="A55" s="14">
        <v>36</v>
      </c>
      <c r="B55" s="16"/>
      <c r="C55" s="16" t="b">
        <f>ISBLANK(Table22[[#This Row],[Close Contact Name
(ex. Last, First)]])</f>
        <v>1</v>
      </c>
      <c r="D55" s="16"/>
      <c r="E55" s="55"/>
      <c r="F55" s="17"/>
      <c r="G55" s="67" t="str">
        <f t="shared" si="1"/>
        <v/>
      </c>
      <c r="H55" s="67" t="str">
        <f>IF(Table22[[#This Row],[Quarantine 
End Date*]]="","",Table22[[#This Row],[Quarantine 
End Date*]]+1)</f>
        <v/>
      </c>
      <c r="I55" s="66"/>
      <c r="J55" s="19"/>
      <c r="K55" s="19"/>
    </row>
    <row r="56" spans="1:11" ht="30" customHeight="1" x14ac:dyDescent="0.3">
      <c r="A56" s="14">
        <v>37</v>
      </c>
      <c r="B56" s="16"/>
      <c r="C56" s="16" t="b">
        <f>ISBLANK(Table22[[#This Row],[Close Contact Name
(ex. Last, First)]])</f>
        <v>1</v>
      </c>
      <c r="D56" s="16"/>
      <c r="E56" s="55"/>
      <c r="F56" s="17"/>
      <c r="G56" s="67" t="str">
        <f t="shared" si="1"/>
        <v/>
      </c>
      <c r="H56" s="67" t="str">
        <f>IF(Table22[[#This Row],[Quarantine 
End Date*]]="","",Table22[[#This Row],[Quarantine 
End Date*]]+1)</f>
        <v/>
      </c>
      <c r="I56" s="66"/>
      <c r="J56" s="19"/>
      <c r="K56" s="19"/>
    </row>
    <row r="57" spans="1:11" ht="30" customHeight="1" x14ac:dyDescent="0.3">
      <c r="A57" s="14">
        <v>38</v>
      </c>
      <c r="B57" s="16"/>
      <c r="C57" s="16" t="b">
        <f>ISBLANK(Table22[[#This Row],[Close Contact Name
(ex. Last, First)]])</f>
        <v>1</v>
      </c>
      <c r="D57" s="16"/>
      <c r="E57" s="55"/>
      <c r="F57" s="17"/>
      <c r="G57" s="67" t="str">
        <f t="shared" si="1"/>
        <v/>
      </c>
      <c r="H57" s="67" t="str">
        <f>IF(Table22[[#This Row],[Quarantine 
End Date*]]="","",Table22[[#This Row],[Quarantine 
End Date*]]+1)</f>
        <v/>
      </c>
      <c r="I57" s="66"/>
      <c r="J57" s="19"/>
      <c r="K57" s="19"/>
    </row>
    <row r="58" spans="1:11" ht="30" customHeight="1" x14ac:dyDescent="0.3">
      <c r="A58" s="14">
        <v>39</v>
      </c>
      <c r="B58" s="16"/>
      <c r="C58" s="16" t="b">
        <f>ISBLANK(Table22[[#This Row],[Close Contact Name
(ex. Last, First)]])</f>
        <v>1</v>
      </c>
      <c r="D58" s="16"/>
      <c r="E58" s="55"/>
      <c r="F58" s="17"/>
      <c r="G58" s="67" t="str">
        <f t="shared" si="1"/>
        <v/>
      </c>
      <c r="H58" s="67" t="str">
        <f>IF(Table22[[#This Row],[Quarantine 
End Date*]]="","",Table22[[#This Row],[Quarantine 
End Date*]]+1)</f>
        <v/>
      </c>
      <c r="I58" s="66"/>
      <c r="J58" s="19"/>
      <c r="K58" s="19"/>
    </row>
    <row r="59" spans="1:11" ht="30" customHeight="1" x14ac:dyDescent="0.3">
      <c r="A59" s="14">
        <v>40</v>
      </c>
      <c r="B59" s="16"/>
      <c r="C59" s="16" t="b">
        <f>ISBLANK(Table22[[#This Row],[Close Contact Name
(ex. Last, First)]])</f>
        <v>1</v>
      </c>
      <c r="D59" s="16"/>
      <c r="E59" s="55"/>
      <c r="F59" s="17"/>
      <c r="G59" s="67" t="str">
        <f t="shared" si="1"/>
        <v/>
      </c>
      <c r="H59" s="67" t="str">
        <f>IF(Table22[[#This Row],[Quarantine 
End Date*]]="","",Table22[[#This Row],[Quarantine 
End Date*]]+1)</f>
        <v/>
      </c>
      <c r="I59" s="66"/>
      <c r="J59" s="19"/>
      <c r="K59" s="19"/>
    </row>
    <row r="60" spans="1:11" ht="30" customHeight="1" x14ac:dyDescent="0.3">
      <c r="A60" s="14">
        <v>41</v>
      </c>
      <c r="B60" s="16"/>
      <c r="C60" s="16" t="b">
        <f>ISBLANK(Table22[[#This Row],[Close Contact Name
(ex. Last, First)]])</f>
        <v>1</v>
      </c>
      <c r="D60" s="16"/>
      <c r="E60" s="55"/>
      <c r="F60" s="17"/>
      <c r="G60" s="67" t="str">
        <f t="shared" si="1"/>
        <v/>
      </c>
      <c r="H60" s="67" t="str">
        <f>IF(Table22[[#This Row],[Quarantine 
End Date*]]="","",Table22[[#This Row],[Quarantine 
End Date*]]+1)</f>
        <v/>
      </c>
      <c r="I60" s="66"/>
      <c r="J60" s="19"/>
      <c r="K60" s="19"/>
    </row>
    <row r="61" spans="1:11" ht="30" customHeight="1" x14ac:dyDescent="0.3">
      <c r="A61" s="85">
        <v>42</v>
      </c>
      <c r="B61" s="16"/>
      <c r="C61" s="16" t="b">
        <f>ISBLANK(Table22[[#This Row],[Close Contact Name
(ex. Last, First)]])</f>
        <v>1</v>
      </c>
      <c r="D61" s="16"/>
      <c r="E61" s="55"/>
      <c r="F61" s="17"/>
      <c r="G61" s="67" t="str">
        <f t="shared" si="1"/>
        <v/>
      </c>
      <c r="H61" s="67" t="str">
        <f>IF(Table22[[#This Row],[Quarantine 
End Date*]]="","",Table22[[#This Row],[Quarantine 
End Date*]]+1)</f>
        <v/>
      </c>
      <c r="I61" s="66"/>
      <c r="J61" s="19"/>
      <c r="K61" s="19"/>
    </row>
    <row r="62" spans="1:11" ht="30" customHeight="1" x14ac:dyDescent="0.3">
      <c r="A62" s="85">
        <v>43</v>
      </c>
      <c r="B62" s="16"/>
      <c r="C62" s="16" t="b">
        <f>ISBLANK(Table22[[#This Row],[Close Contact Name
(ex. Last, First)]])</f>
        <v>1</v>
      </c>
      <c r="D62" s="16"/>
      <c r="E62" s="55"/>
      <c r="F62" s="17"/>
      <c r="G62" s="67" t="str">
        <f t="shared" si="1"/>
        <v/>
      </c>
      <c r="H62" s="67" t="str">
        <f>IF(Table22[[#This Row],[Quarantine 
End Date*]]="","",Table22[[#This Row],[Quarantine 
End Date*]]+1)</f>
        <v/>
      </c>
      <c r="I62" s="66"/>
      <c r="J62" s="19"/>
      <c r="K62" s="19"/>
    </row>
    <row r="63" spans="1:11" ht="30" customHeight="1" x14ac:dyDescent="0.3">
      <c r="A63" s="85">
        <v>44</v>
      </c>
      <c r="B63" s="16"/>
      <c r="C63" s="16" t="b">
        <f>ISBLANK(Table22[[#This Row],[Close Contact Name
(ex. Last, First)]])</f>
        <v>1</v>
      </c>
      <c r="D63" s="16"/>
      <c r="E63" s="55"/>
      <c r="F63" s="17"/>
      <c r="G63" s="67" t="str">
        <f t="shared" si="1"/>
        <v/>
      </c>
      <c r="H63" s="67" t="str">
        <f>IF(Table22[[#This Row],[Quarantine 
End Date*]]="","",Table22[[#This Row],[Quarantine 
End Date*]]+1)</f>
        <v/>
      </c>
      <c r="I63" s="66"/>
      <c r="J63" s="19"/>
      <c r="K63" s="19"/>
    </row>
    <row r="64" spans="1:11" ht="30" customHeight="1" x14ac:dyDescent="0.3">
      <c r="A64" s="85">
        <v>45</v>
      </c>
      <c r="B64" s="16"/>
      <c r="C64" s="16" t="b">
        <f>ISBLANK(Table22[[#This Row],[Close Contact Name
(ex. Last, First)]])</f>
        <v>1</v>
      </c>
      <c r="D64" s="16"/>
      <c r="E64" s="55"/>
      <c r="F64" s="17"/>
      <c r="G64" s="67" t="str">
        <f t="shared" si="1"/>
        <v/>
      </c>
      <c r="H64" s="67" t="str">
        <f>IF(Table22[[#This Row],[Quarantine 
End Date*]]="","",Table22[[#This Row],[Quarantine 
End Date*]]+1)</f>
        <v/>
      </c>
      <c r="I64" s="66"/>
      <c r="J64" s="19"/>
      <c r="K64" s="19"/>
    </row>
    <row r="65" spans="1:11" ht="30" customHeight="1" x14ac:dyDescent="0.3">
      <c r="A65" s="85">
        <v>46</v>
      </c>
      <c r="B65" s="16"/>
      <c r="C65" s="16" t="b">
        <f>ISBLANK(Table22[[#This Row],[Close Contact Name
(ex. Last, First)]])</f>
        <v>1</v>
      </c>
      <c r="D65" s="16"/>
      <c r="E65" s="55"/>
      <c r="F65" s="17"/>
      <c r="G65" s="67" t="str">
        <f t="shared" si="1"/>
        <v/>
      </c>
      <c r="H65" s="67" t="str">
        <f>IF(Table22[[#This Row],[Quarantine 
End Date*]]="","",Table22[[#This Row],[Quarantine 
End Date*]]+1)</f>
        <v/>
      </c>
      <c r="I65" s="66"/>
      <c r="J65" s="19"/>
      <c r="K65" s="19"/>
    </row>
    <row r="66" spans="1:11" ht="30" customHeight="1" x14ac:dyDescent="0.3">
      <c r="A66" s="85">
        <v>47</v>
      </c>
      <c r="B66" s="16"/>
      <c r="C66" s="16" t="b">
        <f>ISBLANK(Table22[[#This Row],[Close Contact Name
(ex. Last, First)]])</f>
        <v>1</v>
      </c>
      <c r="D66" s="16"/>
      <c r="E66" s="55"/>
      <c r="F66" s="17"/>
      <c r="G66" s="67" t="str">
        <f t="shared" si="1"/>
        <v/>
      </c>
      <c r="H66" s="67" t="str">
        <f>IF(Table22[[#This Row],[Quarantine 
End Date*]]="","",Table22[[#This Row],[Quarantine 
End Date*]]+1)</f>
        <v/>
      </c>
      <c r="I66" s="66"/>
      <c r="J66" s="19"/>
      <c r="K66" s="19"/>
    </row>
    <row r="67" spans="1:11" ht="30" customHeight="1" x14ac:dyDescent="0.3">
      <c r="A67" s="85">
        <v>48</v>
      </c>
      <c r="B67" s="16"/>
      <c r="C67" s="16" t="b">
        <f>ISBLANK(Table22[[#This Row],[Close Contact Name
(ex. Last, First)]])</f>
        <v>1</v>
      </c>
      <c r="D67" s="16"/>
      <c r="E67" s="55"/>
      <c r="F67" s="17"/>
      <c r="G67" s="67" t="str">
        <f t="shared" si="1"/>
        <v/>
      </c>
      <c r="H67" s="67" t="str">
        <f>IF(Table22[[#This Row],[Quarantine 
End Date*]]="","",Table22[[#This Row],[Quarantine 
End Date*]]+1)</f>
        <v/>
      </c>
      <c r="I67" s="66"/>
      <c r="J67" s="19"/>
      <c r="K67" s="19"/>
    </row>
    <row r="68" spans="1:11" ht="30" customHeight="1" x14ac:dyDescent="0.3">
      <c r="A68" s="85">
        <v>49</v>
      </c>
      <c r="B68" s="16"/>
      <c r="C68" s="16" t="b">
        <f>ISBLANK(Table22[[#This Row],[Close Contact Name
(ex. Last, First)]])</f>
        <v>1</v>
      </c>
      <c r="D68" s="16"/>
      <c r="E68" s="55"/>
      <c r="F68" s="17"/>
      <c r="G68" s="67" t="str">
        <f t="shared" si="1"/>
        <v/>
      </c>
      <c r="H68" s="67" t="str">
        <f>IF(Table22[[#This Row],[Quarantine 
End Date*]]="","",Table22[[#This Row],[Quarantine 
End Date*]]+1)</f>
        <v/>
      </c>
      <c r="I68" s="66"/>
      <c r="J68" s="19"/>
      <c r="K68" s="19"/>
    </row>
    <row r="69" spans="1:11" ht="30" customHeight="1" x14ac:dyDescent="0.3">
      <c r="A69" s="14">
        <v>50</v>
      </c>
      <c r="B69" s="16"/>
      <c r="C69" s="16" t="b">
        <f>ISBLANK(Table22[[#This Row],[Close Contact Name
(ex. Last, First)]])</f>
        <v>1</v>
      </c>
      <c r="D69" s="16"/>
      <c r="E69" s="55"/>
      <c r="F69" s="17"/>
      <c r="G69" s="67" t="str">
        <f t="shared" si="1"/>
        <v/>
      </c>
      <c r="H69" s="67" t="str">
        <f>IF(Table22[[#This Row],[Quarantine 
End Date*]]="","",Table22[[#This Row],[Quarantine 
End Date*]]+1)</f>
        <v/>
      </c>
      <c r="I69" s="66"/>
      <c r="J69" s="19"/>
      <c r="K69" s="19"/>
    </row>
  </sheetData>
  <sheetProtection algorithmName="SHA-512" hashValue="0rbLzQyORfpKCPxFezmmonpM5uV+VrT+2i1fp2TsZW0FGPEK408Ns/M6pU5VIpoxRPlAMvHRSVPSK0gypCi3Qw==" saltValue="ZLf+UlRdS5wYTkZmGqZIRw==" spinCount="100000" sheet="1" objects="1" scenarios="1" selectLockedCells="1"/>
  <mergeCells count="30">
    <mergeCell ref="L8:L9"/>
    <mergeCell ref="F16:I16"/>
    <mergeCell ref="G8:H9"/>
    <mergeCell ref="D14:E14"/>
    <mergeCell ref="D10:E10"/>
    <mergeCell ref="D11:E11"/>
    <mergeCell ref="D16:E16"/>
    <mergeCell ref="A9:B9"/>
    <mergeCell ref="A3:B3"/>
    <mergeCell ref="A4:B4"/>
    <mergeCell ref="D4:E4"/>
    <mergeCell ref="D9:E9"/>
    <mergeCell ref="D5:E5"/>
    <mergeCell ref="D8:E8"/>
    <mergeCell ref="K6:K7"/>
    <mergeCell ref="A1:K1"/>
    <mergeCell ref="F12:I12"/>
    <mergeCell ref="F17:I17"/>
    <mergeCell ref="F15:I15"/>
    <mergeCell ref="F13:I14"/>
    <mergeCell ref="F11:I11"/>
    <mergeCell ref="F10:I10"/>
    <mergeCell ref="K4:K5"/>
    <mergeCell ref="D17:E17"/>
    <mergeCell ref="D12:E12"/>
    <mergeCell ref="D15:E15"/>
    <mergeCell ref="D13:E13"/>
    <mergeCell ref="A2:G2"/>
    <mergeCell ref="J12:K13"/>
    <mergeCell ref="H2:J2"/>
  </mergeCells>
  <phoneticPr fontId="16" type="noConversion"/>
  <conditionalFormatting sqref="F21:F69">
    <cfRule type="notContainsBlanks" dxfId="33" priority="14">
      <formula>LEN(TRIM(F21))&gt;0</formula>
    </cfRule>
    <cfRule type="expression" dxfId="32" priority="17">
      <formula>$C21=FALSE</formula>
    </cfRule>
  </conditionalFormatting>
  <conditionalFormatting sqref="D8:E8">
    <cfRule type="notContainsBlanks" dxfId="31" priority="12">
      <formula>LEN(TRIM(D8))&gt;0</formula>
    </cfRule>
  </conditionalFormatting>
  <dataValidations count="1">
    <dataValidation type="list" allowBlank="1" showInputMessage="1" showErrorMessage="1" sqref="I21:I69" xr:uid="{229DC8E9-1C7E-48E4-8FFB-2830D944D57D}">
      <formula1>$Q$20:$Q$26</formula1>
    </dataValidation>
  </dataValidations>
  <hyperlinks>
    <hyperlink ref="H2" r:id="rId1" xr:uid="{9F564D24-AF11-4969-9FE2-6D478A08E738}"/>
  </hyperlinks>
  <pageMargins left="0.7" right="0.7" top="0.75" bottom="0.75" header="0.3" footer="0.3"/>
  <pageSetup scale="57" fitToHeight="0" orientation="landscape" verticalDpi="300" r:id="rId2"/>
  <ignoredErrors>
    <ignoredError sqref="C20 C21:C43" unlockedFormula="1"/>
    <ignoredError sqref="G20:G28 G39:G50 G29:G38 G51:G69" calculatedColumn="1"/>
  </ignoredErrors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1A64-C0C1-4215-9733-358C9BD8E83C}">
  <dimension ref="A1:J45"/>
  <sheetViews>
    <sheetView topLeftCell="A7" workbookViewId="0">
      <selection activeCell="C39" sqref="C39"/>
    </sheetView>
  </sheetViews>
  <sheetFormatPr defaultRowHeight="14.4" x14ac:dyDescent="0.3"/>
  <sheetData>
    <row r="1" spans="1:10" ht="28.8" x14ac:dyDescent="0.3">
      <c r="A1" s="43"/>
      <c r="B1" s="43"/>
      <c r="C1" s="43"/>
      <c r="D1" s="88" t="s">
        <v>31</v>
      </c>
      <c r="E1" s="88"/>
      <c r="F1" s="88"/>
      <c r="G1" s="88"/>
      <c r="H1" s="88"/>
      <c r="I1" s="88"/>
      <c r="J1" s="88"/>
    </row>
    <row r="2" spans="1:10" ht="28.8" x14ac:dyDescent="0.3">
      <c r="A2" s="104" t="s">
        <v>16</v>
      </c>
      <c r="B2" s="104"/>
      <c r="C2" s="104"/>
      <c r="D2" s="104"/>
      <c r="E2" s="104"/>
      <c r="F2" s="104"/>
      <c r="G2" s="104"/>
      <c r="H2" s="106" t="s">
        <v>17</v>
      </c>
      <c r="I2" s="106"/>
      <c r="J2" s="106"/>
    </row>
    <row r="3" spans="1:10" ht="15.6" x14ac:dyDescent="0.3">
      <c r="A3" s="5"/>
      <c r="B3" s="6"/>
      <c r="C3" s="6"/>
      <c r="D3" s="6"/>
      <c r="E3" s="37"/>
      <c r="F3" s="6"/>
      <c r="G3" s="2"/>
      <c r="H3" s="2"/>
      <c r="I3" s="3"/>
      <c r="J3" s="4"/>
    </row>
    <row r="4" spans="1:10" ht="26.4" thickBot="1" x14ac:dyDescent="0.55000000000000004">
      <c r="A4" s="125" t="s">
        <v>25</v>
      </c>
      <c r="B4" s="125"/>
      <c r="C4" s="33"/>
      <c r="D4" s="26">
        <f ca="1">TODAY()</f>
        <v>44256</v>
      </c>
      <c r="E4" s="36"/>
      <c r="F4" s="126" t="s">
        <v>32</v>
      </c>
      <c r="G4" s="126"/>
      <c r="H4" s="35"/>
      <c r="I4" s="3"/>
      <c r="J4" s="4"/>
    </row>
    <row r="5" spans="1:10" ht="16.2" thickBot="1" x14ac:dyDescent="0.35">
      <c r="A5" s="107" t="s">
        <v>10</v>
      </c>
      <c r="B5" s="108"/>
      <c r="C5" s="33"/>
      <c r="D5" s="102"/>
      <c r="E5" s="103"/>
      <c r="F5" s="93" t="s">
        <v>33</v>
      </c>
      <c r="G5" s="97"/>
      <c r="H5" s="127" t="s">
        <v>24</v>
      </c>
      <c r="I5" s="128"/>
      <c r="J5" s="131">
        <v>44155</v>
      </c>
    </row>
    <row r="6" spans="1:10" ht="16.2" thickBot="1" x14ac:dyDescent="0.35">
      <c r="A6" s="31"/>
      <c r="B6" s="32" t="s">
        <v>12</v>
      </c>
      <c r="C6" s="33"/>
      <c r="D6" s="100"/>
      <c r="E6" s="101"/>
      <c r="F6" s="6"/>
      <c r="G6" s="2"/>
      <c r="H6" s="129"/>
      <c r="I6" s="130"/>
      <c r="J6" s="132"/>
    </row>
    <row r="7" spans="1:10" ht="16.2" thickBot="1" x14ac:dyDescent="0.35">
      <c r="A7" s="31"/>
      <c r="B7" s="27" t="s">
        <v>19</v>
      </c>
      <c r="C7" s="33"/>
      <c r="D7" s="112"/>
      <c r="E7" s="113"/>
      <c r="F7" s="93" t="s">
        <v>39</v>
      </c>
      <c r="G7" s="94"/>
      <c r="H7" s="119" t="s">
        <v>13</v>
      </c>
      <c r="I7" s="120"/>
      <c r="J7" s="123">
        <f>IF(J5="","",J5-2)</f>
        <v>44153</v>
      </c>
    </row>
    <row r="8" spans="1:10" ht="16.2" thickBot="1" x14ac:dyDescent="0.35">
      <c r="A8" s="107" t="s">
        <v>27</v>
      </c>
      <c r="B8" s="108"/>
      <c r="C8" s="33"/>
      <c r="D8" s="110"/>
      <c r="E8" s="111"/>
      <c r="F8" s="6"/>
      <c r="G8" s="2"/>
      <c r="H8" s="121"/>
      <c r="I8" s="122"/>
      <c r="J8" s="124"/>
    </row>
    <row r="9" spans="1:10" ht="16.2" thickBot="1" x14ac:dyDescent="0.35">
      <c r="A9" s="125" t="s">
        <v>28</v>
      </c>
      <c r="B9" s="108"/>
      <c r="C9" s="33"/>
      <c r="D9" s="102"/>
      <c r="E9" s="103"/>
      <c r="F9" s="93" t="s">
        <v>34</v>
      </c>
      <c r="G9" s="94"/>
      <c r="H9" s="7"/>
      <c r="I9" s="3"/>
      <c r="J9" s="4"/>
    </row>
    <row r="10" spans="1:10" ht="16.2" thickBot="1" x14ac:dyDescent="0.35">
      <c r="A10" s="33"/>
      <c r="B10" s="33" t="s">
        <v>29</v>
      </c>
      <c r="C10" s="33"/>
      <c r="D10" s="117"/>
      <c r="E10" s="118"/>
      <c r="F10" s="6"/>
      <c r="G10" s="6"/>
      <c r="H10" s="7"/>
      <c r="I10" s="3"/>
      <c r="J10" s="4"/>
    </row>
    <row r="11" spans="1:10" ht="16.2" thickBot="1" x14ac:dyDescent="0.35">
      <c r="A11" s="33"/>
      <c r="B11" s="33" t="s">
        <v>30</v>
      </c>
      <c r="C11" s="33"/>
      <c r="D11" s="44"/>
      <c r="E11" s="45"/>
      <c r="F11" s="93" t="s">
        <v>41</v>
      </c>
      <c r="G11" s="94"/>
      <c r="H11" s="7"/>
      <c r="I11" s="3"/>
      <c r="J11" s="4"/>
    </row>
    <row r="12" spans="1:10" ht="16.2" thickBot="1" x14ac:dyDescent="0.35">
      <c r="A12" s="33"/>
      <c r="B12" s="33" t="s">
        <v>6</v>
      </c>
      <c r="C12" s="33"/>
      <c r="D12" s="102"/>
      <c r="E12" s="103"/>
      <c r="F12" s="93" t="s">
        <v>42</v>
      </c>
      <c r="G12" s="94"/>
      <c r="H12" s="7"/>
      <c r="I12" s="3"/>
      <c r="J12" s="4"/>
    </row>
    <row r="13" spans="1:10" ht="16.2" thickBot="1" x14ac:dyDescent="0.35">
      <c r="A13" s="33"/>
      <c r="B13" s="33" t="s">
        <v>22</v>
      </c>
      <c r="C13" s="33"/>
      <c r="D13" s="102"/>
      <c r="E13" s="103"/>
      <c r="F13" s="6"/>
      <c r="G13" s="6"/>
      <c r="H13" s="7"/>
      <c r="I13" s="3"/>
      <c r="J13" s="4"/>
    </row>
    <row r="14" spans="1:10" ht="16.2" thickBot="1" x14ac:dyDescent="0.35">
      <c r="A14" s="33"/>
      <c r="B14" s="33" t="s">
        <v>20</v>
      </c>
      <c r="C14" s="33"/>
      <c r="D14" s="115"/>
      <c r="E14" s="116"/>
      <c r="F14" s="93" t="s">
        <v>44</v>
      </c>
      <c r="G14" s="94"/>
      <c r="H14" s="7"/>
      <c r="I14" s="3"/>
      <c r="J14" s="4"/>
    </row>
    <row r="15" spans="1:10" ht="16.2" thickBot="1" x14ac:dyDescent="0.35">
      <c r="A15" s="33"/>
      <c r="B15" s="33" t="s">
        <v>21</v>
      </c>
      <c r="C15" s="33"/>
      <c r="D15" s="102"/>
      <c r="E15" s="103"/>
      <c r="F15" s="135"/>
      <c r="G15" s="94"/>
      <c r="H15" s="7"/>
      <c r="I15" s="3"/>
      <c r="J15" s="4"/>
    </row>
    <row r="16" spans="1:10" ht="16.2" thickBot="1" x14ac:dyDescent="0.35">
      <c r="A16" s="33"/>
      <c r="B16" s="33" t="s">
        <v>23</v>
      </c>
      <c r="C16" s="33"/>
      <c r="D16" s="46"/>
      <c r="E16" s="47"/>
      <c r="F16" s="93"/>
      <c r="G16" s="94"/>
      <c r="H16" s="7"/>
      <c r="I16" s="3"/>
      <c r="J16" s="4"/>
    </row>
    <row r="17" spans="1:10" ht="18" thickBot="1" x14ac:dyDescent="0.35">
      <c r="A17" s="33"/>
      <c r="B17" s="6"/>
      <c r="C17" s="33"/>
      <c r="D17" s="115"/>
      <c r="E17" s="116"/>
      <c r="F17" s="133" t="s">
        <v>43</v>
      </c>
      <c r="G17" s="134"/>
      <c r="H17" s="7"/>
      <c r="I17" s="3"/>
      <c r="J17" s="4"/>
    </row>
    <row r="18" spans="1:10" ht="15.6" x14ac:dyDescent="0.3">
      <c r="A18" s="5"/>
      <c r="B18" s="6"/>
      <c r="C18" s="6"/>
      <c r="D18" s="6"/>
      <c r="E18" s="37"/>
      <c r="F18" s="6"/>
      <c r="G18" s="34"/>
      <c r="H18" s="8"/>
      <c r="I18" s="3"/>
      <c r="J18" s="9"/>
    </row>
    <row r="19" spans="1:10" ht="15.6" x14ac:dyDescent="0.3">
      <c r="A19" s="5"/>
      <c r="B19" s="6"/>
      <c r="C19" s="6"/>
      <c r="D19" s="6"/>
      <c r="E19" s="37"/>
      <c r="F19" s="6"/>
      <c r="G19" s="2"/>
      <c r="H19" s="2"/>
      <c r="I19" s="3"/>
      <c r="J19" s="4"/>
    </row>
    <row r="20" spans="1:10" ht="93.6" x14ac:dyDescent="0.3">
      <c r="A20" s="13" t="s">
        <v>0</v>
      </c>
      <c r="B20" s="30" t="s">
        <v>18</v>
      </c>
      <c r="C20" s="10" t="s">
        <v>11</v>
      </c>
      <c r="D20" s="50" t="s">
        <v>40</v>
      </c>
      <c r="E20" s="48" t="s">
        <v>38</v>
      </c>
      <c r="F20" s="11" t="s">
        <v>9</v>
      </c>
      <c r="G20" s="12" t="s">
        <v>1</v>
      </c>
      <c r="H20" s="52" t="s">
        <v>15</v>
      </c>
      <c r="I20" s="51" t="s">
        <v>14</v>
      </c>
      <c r="J20" s="51" t="s">
        <v>26</v>
      </c>
    </row>
    <row r="21" spans="1:10" ht="31.2" x14ac:dyDescent="0.3">
      <c r="A21" s="14">
        <v>1</v>
      </c>
      <c r="B21" s="38" t="s">
        <v>35</v>
      </c>
      <c r="C21" s="39" t="b">
        <f>ISBLANK(Table225[[#This Row],[Close Contact Name
(ex. Last, First)]])</f>
        <v>0</v>
      </c>
      <c r="D21" s="38" t="s">
        <v>36</v>
      </c>
      <c r="E21" s="49" t="s">
        <v>37</v>
      </c>
      <c r="F21" s="40">
        <v>44155</v>
      </c>
      <c r="G21" s="41">
        <f>IF(F21="","",F21+14)</f>
        <v>44169</v>
      </c>
      <c r="H21" s="41">
        <f>IF(Table225[[#This Row],[Quarantine 
End Date]]="","",Table225[[#This Row],[Quarantine 
End Date]]+1)</f>
        <v>44170</v>
      </c>
      <c r="I21" s="42"/>
      <c r="J21" s="42"/>
    </row>
    <row r="22" spans="1:10" ht="15.6" x14ac:dyDescent="0.3">
      <c r="A22" s="14">
        <v>2</v>
      </c>
      <c r="B22" s="16"/>
      <c r="C22" s="16" t="b">
        <f>ISBLANK(Table225[[#This Row],[Close Contact Name
(ex. Last, First)]])</f>
        <v>1</v>
      </c>
      <c r="D22" s="16"/>
      <c r="F22" s="17"/>
      <c r="G22" s="18" t="str">
        <f t="shared" ref="G22:G45" si="0">IF(F22="","",F22+14)</f>
        <v/>
      </c>
      <c r="H22" s="18" t="str">
        <f>IF(Table225[[#This Row],[Quarantine 
End Date]]="","",Table225[[#This Row],[Quarantine 
End Date]]+1)</f>
        <v/>
      </c>
      <c r="I22" s="19"/>
      <c r="J22" s="19"/>
    </row>
    <row r="23" spans="1:10" ht="15.6" x14ac:dyDescent="0.3">
      <c r="A23" s="14">
        <v>3</v>
      </c>
      <c r="B23" s="16"/>
      <c r="C23" s="16" t="b">
        <f>ISBLANK(Table225[[#This Row],[Close Contact Name
(ex. Last, First)]])</f>
        <v>1</v>
      </c>
      <c r="D23" s="16"/>
      <c r="E23" s="19"/>
      <c r="F23" s="17"/>
      <c r="G23" s="18" t="str">
        <f t="shared" si="0"/>
        <v/>
      </c>
      <c r="H23" s="18" t="str">
        <f>IF(Table225[[#This Row],[Quarantine 
End Date]]="","",Table225[[#This Row],[Quarantine 
End Date]]+1)</f>
        <v/>
      </c>
      <c r="I23" s="19"/>
      <c r="J23" s="19"/>
    </row>
    <row r="24" spans="1:10" ht="15.6" x14ac:dyDescent="0.3">
      <c r="A24" s="14">
        <v>4</v>
      </c>
      <c r="B24" s="16"/>
      <c r="C24" s="16" t="b">
        <f>ISBLANK(Table225[[#This Row],[Close Contact Name
(ex. Last, First)]])</f>
        <v>1</v>
      </c>
      <c r="D24" s="16"/>
      <c r="E24" s="19"/>
      <c r="F24" s="17"/>
      <c r="G24" s="18" t="str">
        <f t="shared" si="0"/>
        <v/>
      </c>
      <c r="H24" s="18" t="str">
        <f>IF(Table225[[#This Row],[Quarantine 
End Date]]="","",Table225[[#This Row],[Quarantine 
End Date]]+1)</f>
        <v/>
      </c>
      <c r="I24" s="19"/>
      <c r="J24" s="19"/>
    </row>
    <row r="25" spans="1:10" ht="15.6" x14ac:dyDescent="0.3">
      <c r="A25" s="14">
        <v>5</v>
      </c>
      <c r="B25" s="16"/>
      <c r="C25" s="16" t="b">
        <f>ISBLANK(Table225[[#This Row],[Close Contact Name
(ex. Last, First)]])</f>
        <v>1</v>
      </c>
      <c r="D25" s="16"/>
      <c r="E25" s="19"/>
      <c r="F25" s="20"/>
      <c r="G25" s="18" t="str">
        <f t="shared" si="0"/>
        <v/>
      </c>
      <c r="H25" s="18" t="str">
        <f>IF(Table225[[#This Row],[Quarantine 
End Date]]="","",Table225[[#This Row],[Quarantine 
End Date]]+1)</f>
        <v/>
      </c>
      <c r="I25" s="19"/>
      <c r="J25" s="19"/>
    </row>
    <row r="26" spans="1:10" ht="15.6" x14ac:dyDescent="0.3">
      <c r="A26" s="14">
        <v>6</v>
      </c>
      <c r="B26" s="16"/>
      <c r="C26" s="16" t="b">
        <f>ISBLANK(Table225[[#This Row],[Close Contact Name
(ex. Last, First)]])</f>
        <v>1</v>
      </c>
      <c r="D26" s="16"/>
      <c r="E26" s="19"/>
      <c r="F26" s="20"/>
      <c r="G26" s="18" t="str">
        <f t="shared" si="0"/>
        <v/>
      </c>
      <c r="H26" s="18" t="str">
        <f>IF(Table225[[#This Row],[Quarantine 
End Date]]="","",Table225[[#This Row],[Quarantine 
End Date]]+1)</f>
        <v/>
      </c>
      <c r="I26" s="19"/>
      <c r="J26" s="19"/>
    </row>
    <row r="27" spans="1:10" ht="15.6" x14ac:dyDescent="0.3">
      <c r="A27" s="14">
        <v>7</v>
      </c>
      <c r="B27" s="16"/>
      <c r="C27" s="16" t="b">
        <f>ISBLANK(Table225[[#This Row],[Close Contact Name
(ex. Last, First)]])</f>
        <v>1</v>
      </c>
      <c r="D27" s="16"/>
      <c r="E27" s="19"/>
      <c r="F27" s="20"/>
      <c r="G27" s="18" t="str">
        <f t="shared" si="0"/>
        <v/>
      </c>
      <c r="H27" s="18" t="str">
        <f>IF(Table225[[#This Row],[Quarantine 
End Date]]="","",Table225[[#This Row],[Quarantine 
End Date]]+1)</f>
        <v/>
      </c>
      <c r="I27" s="19"/>
      <c r="J27" s="19"/>
    </row>
    <row r="28" spans="1:10" ht="15.6" x14ac:dyDescent="0.3">
      <c r="A28" s="14">
        <v>8</v>
      </c>
      <c r="B28" s="16"/>
      <c r="C28" s="16" t="b">
        <f>ISBLANK(Table225[[#This Row],[Close Contact Name
(ex. Last, First)]])</f>
        <v>1</v>
      </c>
      <c r="D28" s="16"/>
      <c r="E28" s="19"/>
      <c r="F28" s="20"/>
      <c r="G28" s="18" t="str">
        <f t="shared" si="0"/>
        <v/>
      </c>
      <c r="H28" s="18" t="str">
        <f>IF(Table225[[#This Row],[Quarantine 
End Date]]="","",Table225[[#This Row],[Quarantine 
End Date]]+1)</f>
        <v/>
      </c>
      <c r="I28" s="19"/>
      <c r="J28" s="19"/>
    </row>
    <row r="29" spans="1:10" ht="15.6" x14ac:dyDescent="0.3">
      <c r="A29" s="14">
        <v>9</v>
      </c>
      <c r="B29" s="16"/>
      <c r="C29" s="16" t="b">
        <f>ISBLANK(Table225[[#This Row],[Close Contact Name
(ex. Last, First)]])</f>
        <v>1</v>
      </c>
      <c r="D29" s="16"/>
      <c r="E29" s="19"/>
      <c r="F29" s="20"/>
      <c r="G29" s="18" t="str">
        <f t="shared" si="0"/>
        <v/>
      </c>
      <c r="H29" s="18" t="str">
        <f>IF(Table225[[#This Row],[Quarantine 
End Date]]="","",Table225[[#This Row],[Quarantine 
End Date]]+1)</f>
        <v/>
      </c>
      <c r="I29" s="19"/>
      <c r="J29" s="19"/>
    </row>
    <row r="30" spans="1:10" ht="15.6" x14ac:dyDescent="0.3">
      <c r="A30" s="14">
        <v>10</v>
      </c>
      <c r="B30" s="16"/>
      <c r="C30" s="16" t="b">
        <f>ISBLANK(Table225[[#This Row],[Close Contact Name
(ex. Last, First)]])</f>
        <v>1</v>
      </c>
      <c r="D30" s="16"/>
      <c r="E30" s="19"/>
      <c r="F30" s="20"/>
      <c r="G30" s="18" t="str">
        <f t="shared" si="0"/>
        <v/>
      </c>
      <c r="H30" s="18" t="str">
        <f>IF(Table225[[#This Row],[Quarantine 
End Date]]="","",Table225[[#This Row],[Quarantine 
End Date]]+1)</f>
        <v/>
      </c>
      <c r="I30" s="19"/>
      <c r="J30" s="19"/>
    </row>
    <row r="31" spans="1:10" ht="15.6" x14ac:dyDescent="0.3">
      <c r="A31" s="14">
        <v>11</v>
      </c>
      <c r="B31" s="16"/>
      <c r="C31" s="16" t="b">
        <f>ISBLANK(Table225[[#This Row],[Close Contact Name
(ex. Last, First)]])</f>
        <v>1</v>
      </c>
      <c r="D31" s="16"/>
      <c r="E31" s="19"/>
      <c r="F31" s="20"/>
      <c r="G31" s="18" t="str">
        <f t="shared" si="0"/>
        <v/>
      </c>
      <c r="H31" s="18" t="str">
        <f>IF(Table225[[#This Row],[Quarantine 
End Date]]="","",Table225[[#This Row],[Quarantine 
End Date]]+1)</f>
        <v/>
      </c>
      <c r="I31" s="19"/>
      <c r="J31" s="19"/>
    </row>
    <row r="32" spans="1:10" ht="15.6" x14ac:dyDescent="0.3">
      <c r="A32" s="14">
        <v>12</v>
      </c>
      <c r="B32" s="16"/>
      <c r="C32" s="16" t="b">
        <f>ISBLANK(Table225[[#This Row],[Close Contact Name
(ex. Last, First)]])</f>
        <v>1</v>
      </c>
      <c r="D32" s="16"/>
      <c r="E32" s="19"/>
      <c r="F32" s="20"/>
      <c r="G32" s="18" t="str">
        <f t="shared" si="0"/>
        <v/>
      </c>
      <c r="H32" s="18" t="str">
        <f>IF(Table225[[#This Row],[Quarantine 
End Date]]="","",Table225[[#This Row],[Quarantine 
End Date]]+1)</f>
        <v/>
      </c>
      <c r="I32" s="19"/>
      <c r="J32" s="19"/>
    </row>
    <row r="33" spans="1:10" ht="15.6" x14ac:dyDescent="0.3">
      <c r="A33" s="14">
        <v>13</v>
      </c>
      <c r="B33" s="16"/>
      <c r="C33" s="16" t="b">
        <f>ISBLANK(Table225[[#This Row],[Close Contact Name
(ex. Last, First)]])</f>
        <v>1</v>
      </c>
      <c r="D33" s="16"/>
      <c r="E33" s="19"/>
      <c r="F33" s="20"/>
      <c r="G33" s="18" t="str">
        <f t="shared" si="0"/>
        <v/>
      </c>
      <c r="H33" s="18" t="str">
        <f>IF(Table225[[#This Row],[Quarantine 
End Date]]="","",Table225[[#This Row],[Quarantine 
End Date]]+1)</f>
        <v/>
      </c>
      <c r="I33" s="19"/>
      <c r="J33" s="19"/>
    </row>
    <row r="34" spans="1:10" ht="15.6" x14ac:dyDescent="0.3">
      <c r="A34" s="14">
        <v>14</v>
      </c>
      <c r="B34" s="16"/>
      <c r="C34" s="16" t="b">
        <f>ISBLANK(Table225[[#This Row],[Close Contact Name
(ex. Last, First)]])</f>
        <v>1</v>
      </c>
      <c r="D34" s="16"/>
      <c r="E34" s="19"/>
      <c r="F34" s="20"/>
      <c r="G34" s="18" t="str">
        <f t="shared" si="0"/>
        <v/>
      </c>
      <c r="H34" s="18" t="str">
        <f>IF(Table225[[#This Row],[Quarantine 
End Date]]="","",Table225[[#This Row],[Quarantine 
End Date]]+1)</f>
        <v/>
      </c>
      <c r="I34" s="19"/>
      <c r="J34" s="19"/>
    </row>
    <row r="35" spans="1:10" ht="15.6" x14ac:dyDescent="0.3">
      <c r="A35" s="14">
        <v>15</v>
      </c>
      <c r="B35" s="16"/>
      <c r="C35" s="16" t="b">
        <f>ISBLANK(Table225[[#This Row],[Close Contact Name
(ex. Last, First)]])</f>
        <v>1</v>
      </c>
      <c r="D35" s="16"/>
      <c r="E35" s="19"/>
      <c r="F35" s="20"/>
      <c r="G35" s="18" t="str">
        <f t="shared" si="0"/>
        <v/>
      </c>
      <c r="H35" s="18" t="str">
        <f>IF(Table225[[#This Row],[Quarantine 
End Date]]="","",Table225[[#This Row],[Quarantine 
End Date]]+1)</f>
        <v/>
      </c>
      <c r="I35" s="19"/>
      <c r="J35" s="19"/>
    </row>
    <row r="36" spans="1:10" ht="15.6" x14ac:dyDescent="0.3">
      <c r="A36" s="14">
        <v>16</v>
      </c>
      <c r="B36" s="16"/>
      <c r="C36" s="16" t="b">
        <f>ISBLANK(Table225[[#This Row],[Close Contact Name
(ex. Last, First)]])</f>
        <v>1</v>
      </c>
      <c r="D36" s="16"/>
      <c r="E36" s="19"/>
      <c r="F36" s="20"/>
      <c r="G36" s="18" t="str">
        <f t="shared" si="0"/>
        <v/>
      </c>
      <c r="H36" s="18" t="str">
        <f>IF(Table225[[#This Row],[Quarantine 
End Date]]="","",Table225[[#This Row],[Quarantine 
End Date]]+1)</f>
        <v/>
      </c>
      <c r="I36" s="19"/>
      <c r="J36" s="19"/>
    </row>
    <row r="37" spans="1:10" ht="15.6" x14ac:dyDescent="0.3">
      <c r="A37" s="14">
        <v>17</v>
      </c>
      <c r="B37" s="16"/>
      <c r="C37" s="16" t="b">
        <f>ISBLANK(Table225[[#This Row],[Close Contact Name
(ex. Last, First)]])</f>
        <v>1</v>
      </c>
      <c r="D37" s="16"/>
      <c r="E37" s="19"/>
      <c r="F37" s="20"/>
      <c r="G37" s="18" t="str">
        <f t="shared" si="0"/>
        <v/>
      </c>
      <c r="H37" s="18" t="str">
        <f>IF(Table225[[#This Row],[Quarantine 
End Date]]="","",Table225[[#This Row],[Quarantine 
End Date]]+1)</f>
        <v/>
      </c>
      <c r="I37" s="19"/>
      <c r="J37" s="19"/>
    </row>
    <row r="38" spans="1:10" ht="15.6" x14ac:dyDescent="0.3">
      <c r="A38" s="14">
        <v>18</v>
      </c>
      <c r="B38" s="16"/>
      <c r="C38" s="16" t="b">
        <f>ISBLANK(Table225[[#This Row],[Close Contact Name
(ex. Last, First)]])</f>
        <v>1</v>
      </c>
      <c r="D38" s="16"/>
      <c r="E38" s="19"/>
      <c r="F38" s="20"/>
      <c r="G38" s="18" t="str">
        <f t="shared" si="0"/>
        <v/>
      </c>
      <c r="H38" s="18" t="str">
        <f>IF(Table225[[#This Row],[Quarantine 
End Date]]="","",Table225[[#This Row],[Quarantine 
End Date]]+1)</f>
        <v/>
      </c>
      <c r="I38" s="19"/>
      <c r="J38" s="19"/>
    </row>
    <row r="39" spans="1:10" ht="15.6" x14ac:dyDescent="0.3">
      <c r="A39" s="14">
        <v>19</v>
      </c>
      <c r="B39" s="16"/>
      <c r="C39" s="16" t="b">
        <f>ISBLANK(Table225[[#This Row],[Close Contact Name
(ex. Last, First)]])</f>
        <v>1</v>
      </c>
      <c r="D39" s="16"/>
      <c r="E39" s="19"/>
      <c r="F39" s="20"/>
      <c r="G39" s="18" t="str">
        <f t="shared" si="0"/>
        <v/>
      </c>
      <c r="H39" s="18" t="str">
        <f>IF(Table225[[#This Row],[Quarantine 
End Date]]="","",Table225[[#This Row],[Quarantine 
End Date]]+1)</f>
        <v/>
      </c>
      <c r="I39" s="19"/>
      <c r="J39" s="19"/>
    </row>
    <row r="40" spans="1:10" ht="15.6" x14ac:dyDescent="0.3">
      <c r="A40" s="14">
        <v>20</v>
      </c>
      <c r="B40" s="16"/>
      <c r="C40" s="16" t="b">
        <f>ISBLANK(Table225[[#This Row],[Close Contact Name
(ex. Last, First)]])</f>
        <v>1</v>
      </c>
      <c r="D40" s="16"/>
      <c r="E40" s="19"/>
      <c r="F40" s="20"/>
      <c r="G40" s="18" t="str">
        <f t="shared" si="0"/>
        <v/>
      </c>
      <c r="H40" s="18" t="str">
        <f>IF(Table225[[#This Row],[Quarantine 
End Date]]="","",Table225[[#This Row],[Quarantine 
End Date]]+1)</f>
        <v/>
      </c>
      <c r="I40" s="19"/>
      <c r="J40" s="19"/>
    </row>
    <row r="41" spans="1:10" ht="15.6" x14ac:dyDescent="0.3">
      <c r="A41" s="14">
        <v>21</v>
      </c>
      <c r="B41" s="16"/>
      <c r="C41" s="16" t="b">
        <f>ISBLANK(Table225[[#This Row],[Close Contact Name
(ex. Last, First)]])</f>
        <v>1</v>
      </c>
      <c r="D41" s="16"/>
      <c r="E41" s="19"/>
      <c r="F41" s="20"/>
      <c r="G41" s="18" t="str">
        <f t="shared" si="0"/>
        <v/>
      </c>
      <c r="H41" s="18" t="str">
        <f>IF(Table225[[#This Row],[Quarantine 
End Date]]="","",Table225[[#This Row],[Quarantine 
End Date]]+1)</f>
        <v/>
      </c>
      <c r="I41" s="19"/>
      <c r="J41" s="19"/>
    </row>
    <row r="42" spans="1:10" ht="15.6" x14ac:dyDescent="0.3">
      <c r="A42" s="14">
        <v>22</v>
      </c>
      <c r="B42" s="16"/>
      <c r="C42" s="16" t="b">
        <f>ISBLANK(Table225[[#This Row],[Close Contact Name
(ex. Last, First)]])</f>
        <v>1</v>
      </c>
      <c r="D42" s="16"/>
      <c r="E42" s="19"/>
      <c r="F42" s="20"/>
      <c r="G42" s="18" t="str">
        <f t="shared" si="0"/>
        <v/>
      </c>
      <c r="H42" s="18" t="str">
        <f>IF(Table225[[#This Row],[Quarantine 
End Date]]="","",Table225[[#This Row],[Quarantine 
End Date]]+1)</f>
        <v/>
      </c>
      <c r="I42" s="19"/>
      <c r="J42" s="19"/>
    </row>
    <row r="43" spans="1:10" ht="15.6" x14ac:dyDescent="0.3">
      <c r="A43" s="14">
        <v>23</v>
      </c>
      <c r="B43" s="16"/>
      <c r="C43" s="16" t="b">
        <f>ISBLANK(Table225[[#This Row],[Close Contact Name
(ex. Last, First)]])</f>
        <v>1</v>
      </c>
      <c r="D43" s="16"/>
      <c r="E43" s="19"/>
      <c r="F43" s="20"/>
      <c r="G43" s="18" t="str">
        <f t="shared" si="0"/>
        <v/>
      </c>
      <c r="H43" s="18" t="str">
        <f>IF(Table225[[#This Row],[Quarantine 
End Date]]="","",Table225[[#This Row],[Quarantine 
End Date]]+1)</f>
        <v/>
      </c>
      <c r="I43" s="19"/>
      <c r="J43" s="19"/>
    </row>
    <row r="44" spans="1:10" ht="15.6" x14ac:dyDescent="0.3">
      <c r="A44" s="14">
        <v>24</v>
      </c>
      <c r="B44" s="16"/>
      <c r="C44" s="16" t="b">
        <f>ISBLANK(Table225[[#This Row],[Close Contact Name
(ex. Last, First)]])</f>
        <v>1</v>
      </c>
      <c r="D44" s="16"/>
      <c r="E44" s="19"/>
      <c r="F44" s="20"/>
      <c r="G44" s="18" t="str">
        <f t="shared" si="0"/>
        <v/>
      </c>
      <c r="H44" s="18" t="str">
        <f>IF(Table225[[#This Row],[Quarantine 
End Date]]="","",Table225[[#This Row],[Quarantine 
End Date]]+1)</f>
        <v/>
      </c>
      <c r="I44" s="19"/>
      <c r="J44" s="19"/>
    </row>
    <row r="45" spans="1:10" ht="15.6" x14ac:dyDescent="0.3">
      <c r="A45" s="14">
        <v>25</v>
      </c>
      <c r="B45" s="16"/>
      <c r="C45" s="16" t="b">
        <f>ISBLANK(Table225[[#This Row],[Close Contact Name
(ex. Last, First)]])</f>
        <v>1</v>
      </c>
      <c r="D45" s="16"/>
      <c r="E45" s="19"/>
      <c r="F45" s="20"/>
      <c r="G45" s="18" t="str">
        <f t="shared" si="0"/>
        <v/>
      </c>
      <c r="H45" s="18" t="str">
        <f>IF(Table225[[#This Row],[Quarantine 
End Date]]="","",Table225[[#This Row],[Quarantine 
End Date]]+1)</f>
        <v/>
      </c>
      <c r="I45" s="19"/>
      <c r="J45" s="19"/>
    </row>
  </sheetData>
  <mergeCells count="32">
    <mergeCell ref="D17:E17"/>
    <mergeCell ref="F17:G17"/>
    <mergeCell ref="D13:E13"/>
    <mergeCell ref="D14:E14"/>
    <mergeCell ref="F14:G14"/>
    <mergeCell ref="D15:E15"/>
    <mergeCell ref="F15:G15"/>
    <mergeCell ref="F16:G16"/>
    <mergeCell ref="A9:B9"/>
    <mergeCell ref="D9:E9"/>
    <mergeCell ref="F9:G9"/>
    <mergeCell ref="D10:E10"/>
    <mergeCell ref="F11:G11"/>
    <mergeCell ref="D12:E12"/>
    <mergeCell ref="F12:G12"/>
    <mergeCell ref="D6:E6"/>
    <mergeCell ref="D7:E7"/>
    <mergeCell ref="F7:G7"/>
    <mergeCell ref="H7:I8"/>
    <mergeCell ref="J7:J8"/>
    <mergeCell ref="A8:B8"/>
    <mergeCell ref="D8:E8"/>
    <mergeCell ref="D1:J1"/>
    <mergeCell ref="A2:G2"/>
    <mergeCell ref="H2:J2"/>
    <mergeCell ref="A4:B4"/>
    <mergeCell ref="F4:G4"/>
    <mergeCell ref="A5:B5"/>
    <mergeCell ref="D5:E5"/>
    <mergeCell ref="F5:G5"/>
    <mergeCell ref="H5:I6"/>
    <mergeCell ref="J5:J6"/>
  </mergeCells>
  <conditionalFormatting sqref="F22:F45">
    <cfRule type="notContainsBlanks" dxfId="14" priority="2">
      <formula>LEN(TRIM(F22))&gt;0</formula>
    </cfRule>
    <cfRule type="expression" dxfId="13" priority="3">
      <formula>$C22=FALSE</formula>
    </cfRule>
  </conditionalFormatting>
  <conditionalFormatting sqref="D7:E7">
    <cfRule type="notContainsBlanks" dxfId="12" priority="1">
      <formula>LEN(TRIM(D7))&gt;0</formula>
    </cfRule>
  </conditionalFormatting>
  <hyperlinks>
    <hyperlink ref="H2" r:id="rId1" xr:uid="{A2808425-7CDF-4849-8821-F5343E93C8ED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6547F-CE27-4877-95C1-A02701DB35C8}">
  <sheetPr codeName="Sheet2"/>
  <dimension ref="A1:F2"/>
  <sheetViews>
    <sheetView workbookViewId="0">
      <selection activeCell="F3" sqref="F3"/>
    </sheetView>
  </sheetViews>
  <sheetFormatPr defaultColWidth="8.88671875" defaultRowHeight="14.4" x14ac:dyDescent="0.3"/>
  <sheetData>
    <row r="1" spans="1:6" x14ac:dyDescent="0.3">
      <c r="A1" t="s">
        <v>2</v>
      </c>
      <c r="C1" t="s">
        <v>4</v>
      </c>
      <c r="F1" t="s">
        <v>7</v>
      </c>
    </row>
    <row r="2" spans="1:6" x14ac:dyDescent="0.3">
      <c r="A2" t="s">
        <v>3</v>
      </c>
      <c r="C2" t="s">
        <v>5</v>
      </c>
      <c r="F2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550928F33D0489FB5EE7AE73785D5" ma:contentTypeVersion="6" ma:contentTypeDescription="Create a new document." ma:contentTypeScope="" ma:versionID="5e3414318d49733150703d07249f6f14">
  <xsd:schema xmlns:xsd="http://www.w3.org/2001/XMLSchema" xmlns:xs="http://www.w3.org/2001/XMLSchema" xmlns:p="http://schemas.microsoft.com/office/2006/metadata/properties" xmlns:ns3="15be4a29-1a51-4245-9ebb-16aaa27998bb" targetNamespace="http://schemas.microsoft.com/office/2006/metadata/properties" ma:root="true" ma:fieldsID="2f17baf2f0ba172eb8a373ed2eefd2b3" ns3:_="">
    <xsd:import namespace="15be4a29-1a51-4245-9ebb-16aaa27998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e4a29-1a51-4245-9ebb-16aaa2799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4E4DE7-D84D-451B-B8B4-39F659BEF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be4a29-1a51-4245-9ebb-16aaa2799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F76C4-F6FD-4A88-BB8F-268F67DCBC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A07F4-9EB7-47A6-AF8A-03A723CEA108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15be4a29-1a51-4245-9ebb-16aaa27998bb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 Sheet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Hartl</dc:creator>
  <cp:lastModifiedBy>Anderson, Calandra Letisha</cp:lastModifiedBy>
  <cp:lastPrinted>2020-11-20T20:50:48Z</cp:lastPrinted>
  <dcterms:created xsi:type="dcterms:W3CDTF">2020-04-02T19:59:09Z</dcterms:created>
  <dcterms:modified xsi:type="dcterms:W3CDTF">2021-03-01T19:46:42Z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0x01010044F550928F33D0489FB5EE7AE73785D5</vt:lpwstr>
  </property>
</Properties>
</file>